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97504D5-0B95-4D63-B888-49D5BCCCD0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1" l="1"/>
  <c r="U13" i="1"/>
  <c r="T12" i="1" l="1"/>
  <c r="U12" i="1"/>
  <c r="T11" i="1"/>
  <c r="U11" i="1"/>
  <c r="T10" i="1"/>
  <c r="U10" i="1"/>
  <c r="Q14" i="1"/>
  <c r="R14" i="1"/>
  <c r="S14" i="1"/>
  <c r="P14" i="1"/>
  <c r="D14" i="1"/>
  <c r="E14" i="1"/>
  <c r="F14" i="1"/>
  <c r="G14" i="1"/>
  <c r="H14" i="1"/>
  <c r="I14" i="1"/>
  <c r="J14" i="1"/>
  <c r="K14" i="1"/>
  <c r="L14" i="1"/>
  <c r="M14" i="1"/>
  <c r="N14" i="1"/>
  <c r="O14" i="1"/>
  <c r="C14" i="1"/>
  <c r="O25" i="1" l="1"/>
  <c r="O24" i="1"/>
  <c r="O23" i="1"/>
  <c r="O22" i="1"/>
  <c r="O21" i="1"/>
  <c r="O20" i="1"/>
  <c r="U6" i="1"/>
  <c r="U7" i="1"/>
  <c r="U8" i="1"/>
  <c r="U9" i="1"/>
  <c r="U5" i="1"/>
  <c r="T6" i="1"/>
  <c r="T7" i="1"/>
  <c r="T8" i="1"/>
  <c r="T9" i="1"/>
  <c r="T5" i="1"/>
</calcChain>
</file>

<file path=xl/sharedStrings.xml><?xml version="1.0" encoding="utf-8"?>
<sst xmlns="http://schemas.openxmlformats.org/spreadsheetml/2006/main" count="46" uniqueCount="41">
  <si>
    <t>Читательская грамотность</t>
  </si>
  <si>
    <t>Математическая грамотность</t>
  </si>
  <si>
    <t>Естественно-научная грамотность</t>
  </si>
  <si>
    <t>Финансовая грамотность</t>
  </si>
  <si>
    <t>Креативное мышление</t>
  </si>
  <si>
    <t>Глобальные компетенции</t>
  </si>
  <si>
    <t>№ п/п</t>
  </si>
  <si>
    <t>Фамилия, имя участника</t>
  </si>
  <si>
    <t>Итого, баллов</t>
  </si>
  <si>
    <t>Ведомость учёта результатов оценки функциональной грамотности обучающихся</t>
  </si>
  <si>
    <t>Количество набранных баллов по каждому заданию</t>
  </si>
  <si>
    <t>Результат по заданиям, баллов по 100-балльной шкале</t>
  </si>
  <si>
    <r>
      <t xml:space="preserve">1,
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</si>
  <si>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2,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</si>
  <si>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3,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</si>
  <si>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4,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</si>
  <si>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5,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</si>
  <si>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6,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</si>
  <si>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7,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</si>
  <si>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8,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</si>
  <si>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9,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</si>
  <si>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10,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</si>
  <si>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11,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</si>
  <si>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12,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</si>
  <si>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13,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</si>
  <si>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14, </t>
    </r>
    <r>
      <rPr>
        <b/>
        <i/>
        <sz val="9"/>
        <color theme="1"/>
        <rFont val="Calibri"/>
        <family val="2"/>
        <charset val="204"/>
        <scheme val="minor"/>
      </rPr>
      <t>мах2</t>
    </r>
  </si>
  <si>
    <r>
      <t xml:space="preserve">15, </t>
    </r>
    <r>
      <rPr>
        <b/>
        <i/>
        <sz val="9"/>
        <color theme="1"/>
        <rFont val="Calibri"/>
        <family val="2"/>
        <charset val="204"/>
        <scheme val="minor"/>
      </rPr>
      <t>мах2</t>
    </r>
  </si>
  <si>
    <r>
      <t xml:space="preserve">16, </t>
    </r>
    <r>
      <rPr>
        <b/>
        <i/>
        <sz val="9"/>
        <color theme="1"/>
        <rFont val="Calibri"/>
        <family val="2"/>
        <charset val="204"/>
        <scheme val="minor"/>
      </rPr>
      <t>мах2</t>
    </r>
  </si>
  <si>
    <r>
      <t xml:space="preserve">17, </t>
    </r>
    <r>
      <rPr>
        <b/>
        <i/>
        <sz val="9"/>
        <color theme="1"/>
        <rFont val="Calibri"/>
        <family val="2"/>
        <charset val="204"/>
        <scheme val="minor"/>
      </rPr>
      <t>мах2</t>
    </r>
  </si>
  <si>
    <t>Кол-во баллов по 100-балльной шкале</t>
  </si>
  <si>
    <t>Читательская
 грамотность</t>
  </si>
  <si>
    <t>Казамкина Василиса</t>
  </si>
  <si>
    <t>Кечимова Анастасия</t>
  </si>
  <si>
    <t>Кошевая Вероника</t>
  </si>
  <si>
    <t>Крюков Алексей</t>
  </si>
  <si>
    <t>Малачлы Святослав</t>
  </si>
  <si>
    <t>Нищетов Савва</t>
  </si>
  <si>
    <t>Новосельцева Станислава</t>
  </si>
  <si>
    <t>Томайлы Михаил</t>
  </si>
  <si>
    <t>Тылчин Демьян</t>
  </si>
  <si>
    <t>Класс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</si>
</sst>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0" fillId="0" borderId="0" xfId="0" applyNumberFormat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Результат</a:t>
            </a:r>
            <a:r>
              <a:rPr lang="ru-RU" baseline="0"/>
              <a:t> оценки </a:t>
            </a:r>
          </a:p>
          <a:p>
            <a:pPr>
              <a:defRPr/>
            </a:pPr>
            <a:r>
              <a:rPr lang="ru-RU" baseline="0"/>
              <a:t>функциональной грамотности,</a:t>
            </a:r>
          </a:p>
          <a:p>
            <a:pPr>
              <a:defRPr/>
            </a:pPr>
            <a:r>
              <a:rPr lang="ru-RU" baseline="0"/>
              <a:t>баллов из 100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Лист1!$N$20:$N$25</c:f>
              <c:strCache>
                <c:ptCount val="6"/>
                <c:pt idx="0">
                  <c:v>Читательская грамотность</c:v>
                </c:pt>
                <c:pt idx="1">
                  <c:v>Математическая грамотность</c:v>
                </c:pt>
                <c:pt idx="2">
                  <c:v>Естественно-научная грамотность</c:v>
                </c:pt>
                <c:pt idx="3">
                  <c:v>Финансовая грамотность</c:v>
                </c:pt>
                <c:pt idx="4">
                  <c:v>Креативное мышление</c:v>
                </c:pt>
                <c:pt idx="5">
                  <c:v>Глобальные компетенции</c:v>
                </c:pt>
              </c:strCache>
            </c:strRef>
          </c:cat>
          <c:val>
            <c:numRef>
              <c:f>Лист1!$O$20:$O$25</c:f>
              <c:numCache>
                <c:formatCode>0</c:formatCode>
                <c:ptCount val="6"/>
                <c:pt idx="0">
                  <c:v>62.5</c:v>
                </c:pt>
                <c:pt idx="1">
                  <c:v>29.166666666666668</c:v>
                </c:pt>
                <c:pt idx="2">
                  <c:v>25</c:v>
                </c:pt>
                <c:pt idx="3">
                  <c:v>50</c:v>
                </c:pt>
                <c:pt idx="4">
                  <c:v>50</c:v>
                </c:pt>
                <c:pt idx="5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F-473F-9F17-39AA73501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2028800"/>
        <c:axId val="82038784"/>
      </c:barChart>
      <c:catAx>
        <c:axId val="8202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038784"/>
        <c:crosses val="autoZero"/>
        <c:auto val="1"/>
        <c:lblAlgn val="ctr"/>
        <c:lblOffset val="100"/>
        <c:noMultiLvlLbl val="0"/>
      </c:catAx>
      <c:valAx>
        <c:axId val="8203878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202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432956</xdr:colOff>
      <xdr:row>16</xdr:row>
      <xdr:rowOff>17317</xdr:rowOff>
    </xdr:from>
    <xdr:to>
      <xdr:col>10</xdr:col>
      <xdr:colOff>242456</xdr:colOff>
      <xdr:row>29</xdr:row>
      <xdr:rowOff>122958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view="pageBreakPreview" zoomScale="110" zoomScaleNormal="90" zoomScaleSheetLayoutView="110" workbookViewId="0">
      <selection activeCell="B3" sqref="B3:B4"/>
    </sheetView>
  </sheetViews>
  <sheetFormatPr defaultRowHeight="15" x14ac:dyDescent="0.25"/>
  <cols>
    <col min="1" max="1" width="6.5703125" style="1" customWidth="1"/>
    <col min="2" max="2" width="26.42578125" style="1" customWidth="1"/>
    <col min="3" max="19" width="5.7109375" style="1" customWidth="1"/>
    <col min="20" max="20" width="9.140625" style="1"/>
    <col min="21" max="21" width="18.5703125" style="1" customWidth="1"/>
    <col min="22" max="16384" width="9.140625" style="1"/>
  </cols>
  <sheetData>
    <row r="1" spans="1:21" ht="23.25" x14ac:dyDescent="0.2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8.75" x14ac:dyDescent="0.3">
      <c r="B2" s="28" t="s">
        <v>40</v>
      </c>
    </row>
    <row r="3" spans="1:21" ht="15.75" customHeight="1" x14ac:dyDescent="0.25">
      <c r="A3" s="31" t="s">
        <v>6</v>
      </c>
      <c r="B3" s="31" t="s">
        <v>7</v>
      </c>
      <c r="C3" s="31" t="s">
        <v>10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 t="s">
        <v>8</v>
      </c>
      <c r="U3" s="31" t="s">
        <v>29</v>
      </c>
    </row>
    <row r="4" spans="1:21" ht="27" x14ac:dyDescent="0.25">
      <c r="A4" s="31"/>
      <c r="B4" s="31"/>
      <c r="C4" s="7" t="s">
        <v>12</v>
      </c>
      <c r="D4" s="7" t="s">
        <v>13</v>
      </c>
      <c r="E4" s="7" t="s">
        <v>14</v>
      </c>
      <c r="F4" s="7" t="s">
        <v>15</v>
      </c>
      <c r="G4" s="9" t="s">
        <v>16</v>
      </c>
      <c r="H4" s="9" t="s">
        <v>17</v>
      </c>
      <c r="I4" s="9" t="s">
        <v>18</v>
      </c>
      <c r="J4" s="11" t="s">
        <v>19</v>
      </c>
      <c r="K4" s="11" t="s">
        <v>20</v>
      </c>
      <c r="L4" s="11" t="s">
        <v>21</v>
      </c>
      <c r="M4" s="11" t="s">
        <v>22</v>
      </c>
      <c r="N4" s="13" t="s">
        <v>23</v>
      </c>
      <c r="O4" s="13" t="s">
        <v>24</v>
      </c>
      <c r="P4" s="15" t="s">
        <v>25</v>
      </c>
      <c r="Q4" s="15" t="s">
        <v>26</v>
      </c>
      <c r="R4" s="17" t="s">
        <v>27</v>
      </c>
      <c r="S4" s="17" t="s">
        <v>28</v>
      </c>
      <c r="T4" s="31"/>
      <c r="U4" s="31"/>
    </row>
    <row r="5" spans="1:21" x14ac:dyDescent="0.25">
      <c r="A5" s="2">
        <v>1</v>
      </c>
      <c r="B5" s="1" t="s">
        <v>31</v>
      </c>
      <c r="C5" s="8">
        <v>1</v>
      </c>
      <c r="D5" s="8">
        <v>0</v>
      </c>
      <c r="E5" s="8">
        <v>1</v>
      </c>
      <c r="F5" s="8">
        <v>1</v>
      </c>
      <c r="G5" s="10">
        <v>0</v>
      </c>
      <c r="H5" s="10">
        <v>0</v>
      </c>
      <c r="I5" s="10">
        <v>0</v>
      </c>
      <c r="J5" s="12">
        <v>0</v>
      </c>
      <c r="K5" s="12">
        <v>0</v>
      </c>
      <c r="L5" s="12">
        <v>1</v>
      </c>
      <c r="M5" s="12">
        <v>0</v>
      </c>
      <c r="N5" s="14">
        <v>1</v>
      </c>
      <c r="O5" s="14">
        <v>0</v>
      </c>
      <c r="P5" s="16">
        <v>2</v>
      </c>
      <c r="Q5" s="16">
        <v>1</v>
      </c>
      <c r="R5" s="18">
        <v>1</v>
      </c>
      <c r="S5" s="18">
        <v>1</v>
      </c>
      <c r="T5" s="5">
        <f>SUM(C5:S5)</f>
        <v>10</v>
      </c>
      <c r="U5" s="6">
        <f>((SUM(C5:S5))/21)*100</f>
        <v>47.619047619047613</v>
      </c>
    </row>
    <row r="6" spans="1:21" x14ac:dyDescent="0.25">
      <c r="A6" s="2">
        <v>2</v>
      </c>
      <c r="B6" s="2" t="s">
        <v>32</v>
      </c>
      <c r="C6" s="8">
        <v>1</v>
      </c>
      <c r="D6" s="8">
        <v>0</v>
      </c>
      <c r="E6" s="8">
        <v>1</v>
      </c>
      <c r="F6" s="8">
        <v>1</v>
      </c>
      <c r="G6" s="10">
        <v>1</v>
      </c>
      <c r="H6" s="10">
        <v>0</v>
      </c>
      <c r="I6" s="10">
        <v>0</v>
      </c>
      <c r="J6" s="12">
        <v>0</v>
      </c>
      <c r="K6" s="12">
        <v>0</v>
      </c>
      <c r="L6" s="12">
        <v>0</v>
      </c>
      <c r="M6" s="12">
        <v>1</v>
      </c>
      <c r="N6" s="14">
        <v>1</v>
      </c>
      <c r="O6" s="14">
        <v>1</v>
      </c>
      <c r="P6" s="16">
        <v>1</v>
      </c>
      <c r="Q6" s="16">
        <v>2</v>
      </c>
      <c r="R6" s="18">
        <v>1</v>
      </c>
      <c r="S6" s="18">
        <v>0</v>
      </c>
      <c r="T6" s="5">
        <f t="shared" ref="T6:T13" si="0">SUM(C6:S6)</f>
        <v>11</v>
      </c>
      <c r="U6" s="6">
        <f t="shared" ref="U6:U13" si="1">((SUM(C6:S6))/21)*100</f>
        <v>52.380952380952387</v>
      </c>
    </row>
    <row r="7" spans="1:21" x14ac:dyDescent="0.25">
      <c r="A7" s="2">
        <v>3</v>
      </c>
      <c r="B7" s="2" t="s">
        <v>33</v>
      </c>
      <c r="C7" s="8">
        <v>1</v>
      </c>
      <c r="D7" s="8">
        <v>0</v>
      </c>
      <c r="E7" s="8">
        <v>1</v>
      </c>
      <c r="F7" s="8">
        <v>1</v>
      </c>
      <c r="G7" s="10">
        <v>1</v>
      </c>
      <c r="H7" s="10">
        <v>0</v>
      </c>
      <c r="I7" s="10">
        <v>0</v>
      </c>
      <c r="J7" s="12">
        <v>0</v>
      </c>
      <c r="K7" s="12">
        <v>0</v>
      </c>
      <c r="L7" s="12">
        <v>1</v>
      </c>
      <c r="M7" s="12">
        <v>0</v>
      </c>
      <c r="N7" s="14">
        <v>1</v>
      </c>
      <c r="O7" s="14">
        <v>0</v>
      </c>
      <c r="P7" s="16">
        <v>2</v>
      </c>
      <c r="Q7" s="16">
        <v>0</v>
      </c>
      <c r="R7" s="18">
        <v>1</v>
      </c>
      <c r="S7" s="18">
        <v>0</v>
      </c>
      <c r="T7" s="5">
        <f t="shared" si="0"/>
        <v>9</v>
      </c>
      <c r="U7" s="6">
        <f t="shared" si="1"/>
        <v>42.857142857142854</v>
      </c>
    </row>
    <row r="8" spans="1:21" x14ac:dyDescent="0.25">
      <c r="A8" s="2">
        <v>4</v>
      </c>
      <c r="B8" s="2" t="s">
        <v>34</v>
      </c>
      <c r="C8" s="8">
        <v>0</v>
      </c>
      <c r="D8" s="8">
        <v>0</v>
      </c>
      <c r="E8" s="8">
        <v>1</v>
      </c>
      <c r="F8" s="8">
        <v>0</v>
      </c>
      <c r="G8" s="10">
        <v>1</v>
      </c>
      <c r="H8" s="10">
        <v>0</v>
      </c>
      <c r="I8" s="10">
        <v>0</v>
      </c>
      <c r="J8" s="12">
        <v>0</v>
      </c>
      <c r="K8" s="12">
        <v>1</v>
      </c>
      <c r="L8" s="12">
        <v>1</v>
      </c>
      <c r="M8" s="12">
        <v>0</v>
      </c>
      <c r="N8" s="14">
        <v>1</v>
      </c>
      <c r="O8" s="14">
        <v>0</v>
      </c>
      <c r="P8" s="16">
        <v>1</v>
      </c>
      <c r="Q8" s="16">
        <v>1</v>
      </c>
      <c r="R8" s="18">
        <v>1</v>
      </c>
      <c r="S8" s="18">
        <v>1</v>
      </c>
      <c r="T8" s="5">
        <f t="shared" si="0"/>
        <v>9</v>
      </c>
      <c r="U8" s="6">
        <f t="shared" si="1"/>
        <v>42.857142857142854</v>
      </c>
    </row>
    <row r="9" spans="1:21" x14ac:dyDescent="0.25">
      <c r="A9" s="2">
        <v>5</v>
      </c>
      <c r="B9" s="2" t="s">
        <v>35</v>
      </c>
      <c r="C9" s="8">
        <v>1</v>
      </c>
      <c r="D9" s="8">
        <v>1</v>
      </c>
      <c r="E9" s="8">
        <v>1</v>
      </c>
      <c r="F9" s="8">
        <v>1</v>
      </c>
      <c r="G9" s="10">
        <v>1</v>
      </c>
      <c r="H9" s="10">
        <v>0</v>
      </c>
      <c r="I9" s="10">
        <v>0</v>
      </c>
      <c r="J9" s="12">
        <v>0</v>
      </c>
      <c r="K9" s="12">
        <v>0</v>
      </c>
      <c r="L9" s="12">
        <v>0</v>
      </c>
      <c r="M9" s="12">
        <v>0</v>
      </c>
      <c r="N9" s="14">
        <v>1</v>
      </c>
      <c r="O9" s="14">
        <v>0</v>
      </c>
      <c r="P9" s="16">
        <v>1</v>
      </c>
      <c r="Q9" s="16">
        <v>1</v>
      </c>
      <c r="R9" s="18">
        <v>1</v>
      </c>
      <c r="S9" s="18">
        <v>0</v>
      </c>
      <c r="T9" s="5">
        <f t="shared" si="0"/>
        <v>9</v>
      </c>
      <c r="U9" s="6">
        <f t="shared" si="1"/>
        <v>42.857142857142854</v>
      </c>
    </row>
    <row r="10" spans="1:21" x14ac:dyDescent="0.25">
      <c r="A10" s="2">
        <v>6</v>
      </c>
      <c r="B10" s="2" t="s">
        <v>36</v>
      </c>
      <c r="C10" s="8">
        <v>0</v>
      </c>
      <c r="D10" s="8">
        <v>0</v>
      </c>
      <c r="E10" s="8">
        <v>0</v>
      </c>
      <c r="F10" s="8">
        <v>1</v>
      </c>
      <c r="G10" s="10">
        <v>1</v>
      </c>
      <c r="H10" s="10">
        <v>0</v>
      </c>
      <c r="I10" s="10">
        <v>0</v>
      </c>
      <c r="J10" s="12">
        <v>0</v>
      </c>
      <c r="K10" s="12">
        <v>0</v>
      </c>
      <c r="L10" s="12">
        <v>1</v>
      </c>
      <c r="M10" s="12">
        <v>0</v>
      </c>
      <c r="N10" s="14">
        <v>1</v>
      </c>
      <c r="O10" s="14">
        <v>0</v>
      </c>
      <c r="P10" s="16">
        <v>0</v>
      </c>
      <c r="Q10" s="16">
        <v>1</v>
      </c>
      <c r="R10" s="18">
        <v>0</v>
      </c>
      <c r="S10" s="18">
        <v>1</v>
      </c>
      <c r="T10" s="5">
        <f t="shared" si="0"/>
        <v>6</v>
      </c>
      <c r="U10" s="6">
        <f t="shared" si="1"/>
        <v>28.571428571428569</v>
      </c>
    </row>
    <row r="11" spans="1:21" x14ac:dyDescent="0.25">
      <c r="A11" s="2">
        <v>7</v>
      </c>
      <c r="B11" s="2" t="s">
        <v>37</v>
      </c>
      <c r="C11" s="8">
        <v>0</v>
      </c>
      <c r="D11" s="8">
        <v>1</v>
      </c>
      <c r="E11" s="8">
        <v>1</v>
      </c>
      <c r="F11" s="8">
        <v>0</v>
      </c>
      <c r="G11" s="10">
        <v>1</v>
      </c>
      <c r="H11" s="10">
        <v>0</v>
      </c>
      <c r="I11" s="10">
        <v>0</v>
      </c>
      <c r="J11" s="12">
        <v>0</v>
      </c>
      <c r="K11" s="12">
        <v>0</v>
      </c>
      <c r="L11" s="12">
        <v>1</v>
      </c>
      <c r="M11" s="12">
        <v>0</v>
      </c>
      <c r="N11" s="14">
        <v>1</v>
      </c>
      <c r="O11" s="14">
        <v>0</v>
      </c>
      <c r="P11" s="16">
        <v>0</v>
      </c>
      <c r="Q11" s="16">
        <v>1</v>
      </c>
      <c r="R11" s="18">
        <v>1</v>
      </c>
      <c r="S11" s="18">
        <v>1</v>
      </c>
      <c r="T11" s="5">
        <f t="shared" si="0"/>
        <v>8</v>
      </c>
      <c r="U11" s="6">
        <f t="shared" si="1"/>
        <v>38.095238095238095</v>
      </c>
    </row>
    <row r="12" spans="1:21" x14ac:dyDescent="0.25">
      <c r="A12" s="2">
        <v>8</v>
      </c>
      <c r="B12" s="2" t="s">
        <v>38</v>
      </c>
      <c r="C12" s="8">
        <v>1</v>
      </c>
      <c r="D12" s="8">
        <v>0</v>
      </c>
      <c r="E12" s="8">
        <v>1</v>
      </c>
      <c r="F12" s="8">
        <v>1</v>
      </c>
      <c r="G12" s="10">
        <v>1</v>
      </c>
      <c r="H12" s="10">
        <v>0</v>
      </c>
      <c r="I12" s="10">
        <v>0</v>
      </c>
      <c r="J12" s="12">
        <v>0</v>
      </c>
      <c r="K12" s="12">
        <v>0</v>
      </c>
      <c r="L12" s="12">
        <v>1</v>
      </c>
      <c r="M12" s="12">
        <v>0</v>
      </c>
      <c r="N12" s="14">
        <v>0</v>
      </c>
      <c r="O12" s="14">
        <v>0</v>
      </c>
      <c r="P12" s="16">
        <v>1</v>
      </c>
      <c r="Q12" s="16">
        <v>1</v>
      </c>
      <c r="R12" s="18">
        <v>1</v>
      </c>
      <c r="S12" s="18">
        <v>1</v>
      </c>
      <c r="T12" s="5">
        <f t="shared" si="0"/>
        <v>9</v>
      </c>
      <c r="U12" s="6">
        <f t="shared" si="1"/>
        <v>42.857142857142854</v>
      </c>
    </row>
    <row r="13" spans="1:21" x14ac:dyDescent="0.25">
      <c r="A13" s="2">
        <v>9</v>
      </c>
      <c r="B13" s="2" t="s">
        <v>39</v>
      </c>
      <c r="C13" s="8">
        <v>1</v>
      </c>
      <c r="D13" s="8">
        <v>0</v>
      </c>
      <c r="E13" s="8">
        <v>1</v>
      </c>
      <c r="F13" s="8">
        <v>1</v>
      </c>
      <c r="G13" s="10">
        <v>1</v>
      </c>
      <c r="H13" s="10">
        <v>0</v>
      </c>
      <c r="I13" s="10">
        <v>0</v>
      </c>
      <c r="J13" s="12">
        <v>0</v>
      </c>
      <c r="K13" s="12">
        <v>0</v>
      </c>
      <c r="L13" s="12">
        <v>1</v>
      </c>
      <c r="M13" s="12">
        <v>0</v>
      </c>
      <c r="N13" s="14">
        <v>0</v>
      </c>
      <c r="O13" s="14">
        <v>0</v>
      </c>
      <c r="P13" s="16">
        <v>1</v>
      </c>
      <c r="Q13" s="16">
        <v>1</v>
      </c>
      <c r="R13" s="18">
        <v>1</v>
      </c>
      <c r="S13" s="18">
        <v>0</v>
      </c>
      <c r="T13" s="5">
        <f t="shared" si="0"/>
        <v>8</v>
      </c>
      <c r="U13" s="6">
        <f t="shared" si="1"/>
        <v>38.095238095238095</v>
      </c>
    </row>
    <row r="14" spans="1:21" ht="45" x14ac:dyDescent="0.25">
      <c r="A14" s="2"/>
      <c r="B14" s="4" t="s">
        <v>11</v>
      </c>
      <c r="C14" s="21">
        <f t="shared" ref="C14:O14" si="2">((SUM(C5:C12))/COUNT(C5:C12))*100</f>
        <v>62.5</v>
      </c>
      <c r="D14" s="21">
        <f t="shared" si="2"/>
        <v>25</v>
      </c>
      <c r="E14" s="21">
        <f t="shared" si="2"/>
        <v>87.5</v>
      </c>
      <c r="F14" s="21">
        <f t="shared" si="2"/>
        <v>75</v>
      </c>
      <c r="G14" s="22">
        <f t="shared" si="2"/>
        <v>87.5</v>
      </c>
      <c r="H14" s="22">
        <f t="shared" si="2"/>
        <v>0</v>
      </c>
      <c r="I14" s="22">
        <f t="shared" si="2"/>
        <v>0</v>
      </c>
      <c r="J14" s="23">
        <f t="shared" si="2"/>
        <v>0</v>
      </c>
      <c r="K14" s="23">
        <f t="shared" si="2"/>
        <v>12.5</v>
      </c>
      <c r="L14" s="23">
        <f t="shared" si="2"/>
        <v>75</v>
      </c>
      <c r="M14" s="23">
        <f t="shared" si="2"/>
        <v>12.5</v>
      </c>
      <c r="N14" s="24">
        <f t="shared" si="2"/>
        <v>87.5</v>
      </c>
      <c r="O14" s="24">
        <f t="shared" si="2"/>
        <v>12.5</v>
      </c>
      <c r="P14" s="25">
        <f>((SUM(P5:P12))/(2*COUNT(P5:P12)))*100</f>
        <v>50</v>
      </c>
      <c r="Q14" s="25">
        <f>((SUM(Q5:Q12))/(2*COUNT(Q5:Q12)))*100</f>
        <v>50</v>
      </c>
      <c r="R14" s="26">
        <f>((SUM(R5:R12))/(2*COUNT(R5:R12)))*100</f>
        <v>43.75</v>
      </c>
      <c r="S14" s="26">
        <f>((SUM(S5:S12))/(2*COUNT(S5:S12)))*100</f>
        <v>31.25</v>
      </c>
      <c r="T14" s="3"/>
      <c r="U14" s="3"/>
    </row>
    <row r="15" spans="1:21" ht="29.25" customHeight="1" x14ac:dyDescent="0.25">
      <c r="C15" s="29" t="s">
        <v>30</v>
      </c>
      <c r="D15" s="29"/>
      <c r="E15" s="29"/>
      <c r="F15" s="29"/>
      <c r="G15" s="32" t="s">
        <v>1</v>
      </c>
      <c r="H15" s="32"/>
      <c r="I15" s="32"/>
      <c r="J15" s="33" t="s">
        <v>2</v>
      </c>
      <c r="K15" s="33"/>
      <c r="L15" s="33"/>
      <c r="M15" s="33"/>
      <c r="N15" s="34" t="s">
        <v>3</v>
      </c>
      <c r="O15" s="34"/>
      <c r="P15" s="35" t="s">
        <v>4</v>
      </c>
      <c r="Q15" s="35"/>
      <c r="R15" s="36" t="s">
        <v>5</v>
      </c>
      <c r="S15" s="36"/>
    </row>
    <row r="16" spans="1:21" x14ac:dyDescent="0.25">
      <c r="D16" s="20"/>
      <c r="E16" s="20"/>
      <c r="F16" s="20"/>
      <c r="H16" s="20"/>
      <c r="I16" s="20"/>
      <c r="K16" s="20"/>
      <c r="L16" s="20"/>
      <c r="M16" s="20"/>
      <c r="O16" s="20"/>
      <c r="Q16" s="20"/>
      <c r="S16" s="20"/>
    </row>
    <row r="20" spans="14:15" x14ac:dyDescent="0.25">
      <c r="N20" s="27" t="s">
        <v>0</v>
      </c>
      <c r="O20" s="20">
        <f>(SUM(C14:F14))/4</f>
        <v>62.5</v>
      </c>
    </row>
    <row r="21" spans="14:15" x14ac:dyDescent="0.25">
      <c r="N21" s="27" t="s">
        <v>1</v>
      </c>
      <c r="O21" s="20">
        <f>(SUM(G14:I14))/3</f>
        <v>29.166666666666668</v>
      </c>
    </row>
    <row r="22" spans="14:15" x14ac:dyDescent="0.25">
      <c r="N22" s="27" t="s">
        <v>2</v>
      </c>
      <c r="O22" s="20">
        <f>(SUM(J14:M14))/4</f>
        <v>25</v>
      </c>
    </row>
    <row r="23" spans="14:15" x14ac:dyDescent="0.25">
      <c r="N23" s="27" t="s">
        <v>3</v>
      </c>
      <c r="O23" s="20">
        <f>(SUM(N14:O14))/2</f>
        <v>50</v>
      </c>
    </row>
    <row r="24" spans="14:15" x14ac:dyDescent="0.25">
      <c r="N24" s="27" t="s">
        <v>4</v>
      </c>
      <c r="O24" s="20">
        <f>(SUM(P14:Q14))/2</f>
        <v>50</v>
      </c>
    </row>
    <row r="25" spans="14:15" x14ac:dyDescent="0.25">
      <c r="N25" s="27" t="s">
        <v>5</v>
      </c>
      <c r="O25" s="20">
        <f>(SUM(R14:S14))/2</f>
        <v>37.5</v>
      </c>
    </row>
  </sheetData>
  <mergeCells count="12">
    <mergeCell ref="C15:F15"/>
    <mergeCell ref="A1:U1"/>
    <mergeCell ref="C3:S3"/>
    <mergeCell ref="B3:B4"/>
    <mergeCell ref="A3:A4"/>
    <mergeCell ref="T3:T4"/>
    <mergeCell ref="U3:U4"/>
    <mergeCell ref="G15:I15"/>
    <mergeCell ref="J15:M15"/>
    <mergeCell ref="N15:O15"/>
    <mergeCell ref="P15:Q15"/>
    <mergeCell ref="R15:S15"/>
  </mergeCells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M8"/>
  <sheetViews>
    <sheetView workbookViewId="0">
      <selection activeCell="A3" sqref="A3:C9"/>
    </sheetView>
  </sheetViews>
  <sheetFormatPr defaultRowHeight="15" x14ac:dyDescent="0.25"/>
  <cols>
    <col min="1" max="1" width="9.140625" style="1"/>
    <col min="2" max="2" width="19.85546875" style="1" customWidth="1"/>
    <col min="3" max="3" width="11.5703125" style="1" bestFit="1" customWidth="1"/>
    <col min="4" max="7" width="9.140625" style="1"/>
    <col min="8" max="8" width="7.7109375" style="19" customWidth="1"/>
    <col min="9" max="9" width="16" style="19" customWidth="1"/>
    <col min="10" max="10" width="16.5703125" style="19" customWidth="1"/>
    <col min="11" max="11" width="15.5703125" style="19" customWidth="1"/>
    <col min="12" max="12" width="18" style="19" customWidth="1"/>
    <col min="13" max="13" width="17" style="19" customWidth="1"/>
    <col min="14" max="16384" width="9.140625" style="1"/>
  </cols>
  <sheetData>
    <row r="3" spans="3:3" x14ac:dyDescent="0.25">
      <c r="C3" s="20"/>
    </row>
    <row r="4" spans="3:3" x14ac:dyDescent="0.25">
      <c r="C4" s="20"/>
    </row>
    <row r="5" spans="3:3" ht="30.75" customHeight="1" x14ac:dyDescent="0.25">
      <c r="C5" s="20"/>
    </row>
    <row r="6" spans="3:3" x14ac:dyDescent="0.25">
      <c r="C6" s="20"/>
    </row>
    <row r="7" spans="3:3" x14ac:dyDescent="0.25">
      <c r="C7" s="20"/>
    </row>
    <row r="8" spans="3:3" x14ac:dyDescent="0.25">
      <c r="C8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2024-06-13T08:49:54Z</dcterms:modified>
</cp:coreProperties>
</file>