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Ксения\Desktop\размещение на сайте МЕНЮ - копия\Зима на сайт 2024-2025\1 ЗИМА\01 январь 2025\Январь\"/>
    </mc:Choice>
  </mc:AlternateContent>
  <xr:revisionPtr revIDLastSave="0" documentId="13_ncr:1_{0AB89726-C422-4C4F-B233-EB65DD9C05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L222" i="1" l="1"/>
  <c r="L184" i="1"/>
  <c r="L374" i="1"/>
  <c r="L365" i="1"/>
  <c r="L355" i="1"/>
  <c r="L346" i="1"/>
  <c r="L336" i="1"/>
  <c r="L327" i="1"/>
  <c r="L317" i="1"/>
  <c r="L328" i="1" s="1"/>
  <c r="L308" i="1"/>
  <c r="L298" i="1"/>
  <c r="L309" i="1" s="1"/>
  <c r="L289" i="1"/>
  <c r="L279" i="1"/>
  <c r="L290" i="1" s="1"/>
  <c r="L270" i="1"/>
  <c r="L260" i="1"/>
  <c r="L271" i="1" s="1"/>
  <c r="L251" i="1"/>
  <c r="L241" i="1"/>
  <c r="L252" i="1" s="1"/>
  <c r="L232" i="1"/>
  <c r="L213" i="1"/>
  <c r="L203" i="1"/>
  <c r="L194" i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100" i="1" l="1"/>
  <c r="L176" i="1"/>
  <c r="L138" i="1"/>
  <c r="L366" i="1"/>
  <c r="L233" i="1"/>
  <c r="L347" i="1"/>
  <c r="L214" i="1"/>
  <c r="L195" i="1"/>
  <c r="B385" i="1"/>
  <c r="A385" i="1"/>
  <c r="L384" i="1"/>
  <c r="J384" i="1"/>
  <c r="I384" i="1"/>
  <c r="H384" i="1"/>
  <c r="G384" i="1"/>
  <c r="F384" i="1"/>
  <c r="B375" i="1"/>
  <c r="A375" i="1"/>
  <c r="L385" i="1"/>
  <c r="J374" i="1"/>
  <c r="I374" i="1"/>
  <c r="I385" i="1" s="1"/>
  <c r="H374" i="1"/>
  <c r="G374" i="1"/>
  <c r="F374" i="1"/>
  <c r="F385" i="1" s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47" i="1"/>
  <c r="A347" i="1"/>
  <c r="J346" i="1"/>
  <c r="I346" i="1"/>
  <c r="H346" i="1"/>
  <c r="G346" i="1"/>
  <c r="F346" i="1"/>
  <c r="B337" i="1"/>
  <c r="A337" i="1"/>
  <c r="J336" i="1"/>
  <c r="I336" i="1"/>
  <c r="H336" i="1"/>
  <c r="G336" i="1"/>
  <c r="F336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F328" i="1" s="1"/>
  <c r="B309" i="1"/>
  <c r="A309" i="1"/>
  <c r="J308" i="1"/>
  <c r="I308" i="1"/>
  <c r="H308" i="1"/>
  <c r="G308" i="1"/>
  <c r="F308" i="1"/>
  <c r="B299" i="1"/>
  <c r="A299" i="1"/>
  <c r="J298" i="1"/>
  <c r="I298" i="1"/>
  <c r="H298" i="1"/>
  <c r="G298" i="1"/>
  <c r="F298" i="1"/>
  <c r="B290" i="1"/>
  <c r="A290" i="1"/>
  <c r="J289" i="1"/>
  <c r="I289" i="1"/>
  <c r="H289" i="1"/>
  <c r="G289" i="1"/>
  <c r="F289" i="1"/>
  <c r="B280" i="1"/>
  <c r="A280" i="1"/>
  <c r="J279" i="1"/>
  <c r="I279" i="1"/>
  <c r="H279" i="1"/>
  <c r="G279" i="1"/>
  <c r="F279" i="1"/>
  <c r="F290" i="1" s="1"/>
  <c r="B271" i="1"/>
  <c r="A271" i="1"/>
  <c r="J270" i="1"/>
  <c r="I270" i="1"/>
  <c r="H270" i="1"/>
  <c r="G270" i="1"/>
  <c r="F270" i="1"/>
  <c r="B261" i="1"/>
  <c r="A261" i="1"/>
  <c r="J260" i="1"/>
  <c r="I260" i="1"/>
  <c r="H260" i="1"/>
  <c r="G260" i="1"/>
  <c r="F260" i="1"/>
  <c r="B252" i="1"/>
  <c r="A252" i="1"/>
  <c r="J251" i="1"/>
  <c r="I251" i="1"/>
  <c r="H251" i="1"/>
  <c r="G251" i="1"/>
  <c r="F251" i="1"/>
  <c r="B242" i="1"/>
  <c r="A242" i="1"/>
  <c r="J241" i="1"/>
  <c r="J252" i="1" s="1"/>
  <c r="I241" i="1"/>
  <c r="H241" i="1"/>
  <c r="G241" i="1"/>
  <c r="F241" i="1"/>
  <c r="F252" i="1" s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B204" i="1"/>
  <c r="J203" i="1"/>
  <c r="I203" i="1"/>
  <c r="H203" i="1"/>
  <c r="G203" i="1"/>
  <c r="F203" i="1"/>
  <c r="F233" i="1" l="1"/>
  <c r="F309" i="1"/>
  <c r="G233" i="1"/>
  <c r="I290" i="1"/>
  <c r="I328" i="1"/>
  <c r="I271" i="1"/>
  <c r="I309" i="1"/>
  <c r="I347" i="1"/>
  <c r="G214" i="1"/>
  <c r="L386" i="1"/>
  <c r="J385" i="1"/>
  <c r="H385" i="1"/>
  <c r="G385" i="1"/>
  <c r="I366" i="1"/>
  <c r="F366" i="1"/>
  <c r="J366" i="1"/>
  <c r="H366" i="1"/>
  <c r="G366" i="1"/>
  <c r="F347" i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B52" i="1"/>
  <c r="A52" i="1"/>
  <c r="B43" i="1"/>
  <c r="A43" i="1"/>
  <c r="B33" i="1"/>
  <c r="A33" i="1"/>
  <c r="L43" i="1"/>
  <c r="B24" i="1"/>
  <c r="A24" i="1"/>
  <c r="B14" i="1"/>
  <c r="A14" i="1"/>
  <c r="L24" i="1" l="1"/>
  <c r="G195" i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J81" i="1"/>
  <c r="G81" i="1"/>
  <c r="H81" i="1"/>
  <c r="I81" i="1"/>
  <c r="F81" i="1"/>
  <c r="I43" i="1"/>
  <c r="J43" i="1"/>
  <c r="F43" i="1"/>
  <c r="J24" i="1"/>
  <c r="H24" i="1"/>
  <c r="G24" i="1"/>
  <c r="I24" i="1"/>
  <c r="I386" i="1" l="1"/>
  <c r="G386" i="1"/>
  <c r="F386" i="1"/>
  <c r="H386" i="1"/>
  <c r="J386" i="1"/>
</calcChain>
</file>

<file path=xl/sharedStrings.xml><?xml version="1.0" encoding="utf-8"?>
<sst xmlns="http://schemas.openxmlformats.org/spreadsheetml/2006/main" count="800" uniqueCount="239">
  <si>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</si>
  <si>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</si>
  <si>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</si>
  <si>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</si>
  <si>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</si>
  <si>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</si>
  <si>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</si>
  <si>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</si>
  <si>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</si>
  <si>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</si>
  <si>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</si>
  <si>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</si>
  <si>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</si>
  <si>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</si>
  <si>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</si>
  <si>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</si>
  <si>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</si>
  <si>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</si>
  <si>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</si>
  <si>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</si>
  <si>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</si>
  <si>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</si>
  <si>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</si>
  <si>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</si>
  <si>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</si>
  <si>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</si>
  <si>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</si>
  <si>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</si>
  <si>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</si>
  <si>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</si>
  <si>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</si>
  <si>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</si>
  <si>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</si>
  <si>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</si>
  <si>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</si>
  <si>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</si>
  <si>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</si>
  <si>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</si>
  <si>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</si>
  <si>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</si>
  <si>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</si>
  <si>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</si>
  <si>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</si>
  <si>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</si>
  <si>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</si>
  <si>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</si>
  <si>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</si>
  <si>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</si>
  <si>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</si>
  <si>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</si>
  <si>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</si>
  <si>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</si>
  <si>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</si>
  <si>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292ш\22</t>
  </si>
  <si>
    <t>Омлет с сыром</t>
  </si>
  <si>
    <t>Чай с сахаром</t>
  </si>
  <si>
    <t>Батон пшеничный</t>
  </si>
  <si>
    <t>196ш\22</t>
  </si>
  <si>
    <t>16ш\22</t>
  </si>
  <si>
    <t>160ш\22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</si>
  <si>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</si>
  <si>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</si>
  <si>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</si>
  <si>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</si>
  <si>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</si>
  <si>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</si>
  <si>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</si>
  <si>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</si>
  <si>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</si>
  <si>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</si>
  <si>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</si>
  <si>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</si>
  <si>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</si>
  <si>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Икра свекольная</t>
  </si>
  <si>
    <t>Суп картофельный с лапшорй домашней и курицей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</si>
  <si>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</si>
  <si>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</si>
  <si>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</si>
  <si>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</si>
  <si>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</si>
  <si>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</si>
  <si>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</si>
  <si>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</si>
  <si>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</si>
  <si>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</si>
  <si>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</si>
  <si>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</si>
  <si>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</si>
  <si>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</si>
  <si>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</si>
  <si>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</si>
  <si>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</si>
  <si>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</si>
  <si>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</si>
  <si>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</si>
  <si>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</si>
  <si>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</si>
  <si>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</si>
  <si>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</si>
  <si>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</si>
  <si>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</si>
  <si>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</si>
  <si>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</si>
  <si>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</si>
  <si>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</si>
  <si>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</si>
  <si>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</si>
  <si>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</si>
  <si>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</si>
  <si>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</si>
  <si>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</si>
  <si>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</si>
  <si>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</si>
  <si>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</si>
  <si>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</si>
  <si>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</si>
  <si>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</si>
  <si>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</si>
  <si>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</si>
  <si>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</si>
  <si>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</si>
  <si>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</si>
  <si>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</si>
  <si>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</si>
  <si>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Кондитерские изделия (пряники)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</si>
  <si>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</si>
  <si>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</si>
  <si>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</si>
  <si>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</si>
  <si>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</si>
  <si>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</si>
  <si>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</si>
  <si>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</si>
  <si>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</si>
  <si>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</si>
  <si>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</si>
  <si>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</si>
  <si>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</si>
  <si>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</si>
  <si>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</si>
  <si>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</si>
  <si>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</si>
  <si>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</si>
  <si>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</si>
  <si>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</si>
  <si>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</si>
  <si>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Фрикадельки из птицы с томатным соусом</t>
  </si>
  <si>
    <t>42ш\22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</si>
  <si>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</si>
  <si>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</si>
  <si>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</si>
  <si>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</si>
  <si>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</si>
  <si>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</si>
  <si>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</si>
  <si>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</si>
  <si>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</si>
  <si>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</si>
  <si>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</si>
  <si>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</si>
  <si>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</si>
  <si>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</si>
  <si>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</si>
  <si>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</si>
  <si>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</si>
  <si>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</si>
  <si>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</si>
  <si>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</si>
  <si>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</si>
  <si>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</si>
  <si>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</si>
  <si>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</si>
  <si>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</si>
  <si>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</si>
  <si>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</si>
  <si>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</si>
  <si>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</si>
  <si>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</si>
  <si>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</si>
  <si>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</si>
  <si>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</si>
  <si>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</si>
  <si>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</si>
  <si>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</si>
  <si>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</si>
  <si>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</si>
  <si>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</si>
  <si>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</si>
  <si>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</si>
  <si>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Котлета рыбная по-волжски</t>
  </si>
  <si>
    <t>139ш\22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</si>
  <si>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</si>
  <si>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</si>
  <si>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</si>
  <si>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</si>
  <si>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</si>
  <si>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178ш\22</t>
  </si>
  <si>
    <t>10ш\22</t>
  </si>
  <si>
    <t>1ш\22</t>
  </si>
  <si>
    <t>229ш\22</t>
  </si>
  <si>
    <t>173ш\22</t>
  </si>
  <si>
    <t>86ш\22</t>
  </si>
  <si>
    <t>8ш\22</t>
  </si>
  <si>
    <t>9ш\22</t>
  </si>
  <si>
    <t>68ш\22</t>
  </si>
  <si>
    <t>4ш\22</t>
  </si>
  <si>
    <t>Салат из горошка зеленого консервированного</t>
  </si>
  <si>
    <t>91ш\22</t>
  </si>
  <si>
    <t>146ш\22</t>
  </si>
  <si>
    <t>113ш\22</t>
  </si>
  <si>
    <t>143ш\22</t>
  </si>
  <si>
    <t>94ш\22</t>
  </si>
  <si>
    <t>Суп картофельный с рыбными фрикадельками</t>
  </si>
  <si>
    <t>301ш\22</t>
  </si>
  <si>
    <t>176ш\22</t>
  </si>
  <si>
    <t>124ш\22</t>
  </si>
  <si>
    <t>28ш\22</t>
  </si>
  <si>
    <t>80ш\22</t>
  </si>
  <si>
    <t>216ш\22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</si>
  <si>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</si>
  <si>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</si>
  <si>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</si>
  <si>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</si>
  <si>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199ш\22</t>
  </si>
  <si>
    <t>218ш\22</t>
  </si>
  <si>
    <t>Суп картофельный с мясными фрикадельками</t>
  </si>
  <si>
    <t>155ш\22</t>
  </si>
  <si>
    <t>187ш\22</t>
  </si>
  <si>
    <t>206ш\22</t>
  </si>
  <si>
    <t>113ш \22</t>
  </si>
  <si>
    <t>219ш\22</t>
  </si>
  <si>
    <t>директор</t>
  </si>
  <si>
    <t xml:space="preserve">Фрукты </t>
  </si>
  <si>
    <t xml:space="preserve">Кондитерские изделия </t>
  </si>
  <si>
    <t>Фрукты</t>
  </si>
  <si>
    <t>Батон пшеничный с маслом сливочным</t>
  </si>
  <si>
    <t xml:space="preserve"> </t>
  </si>
  <si>
    <t>Ю.И.Чухрай</t>
  </si>
  <si>
    <t>МБОУ "Аганская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</si>
</sst>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2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16" fontId="13" fillId="0" borderId="2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2"/>
  <sheetViews>
    <sheetView tabSelected="1" zoomScale="55" zoomScaleNormal="55" workbookViewId="0">
      <pane xSplit="4" ySplit="5" topLeftCell="E333" activePane="bottomRight" state="frozen"/>
      <selection pane="topRight" activeCell="E1" sqref="E1"/>
      <selection pane="bottomLeft" activeCell="A6" sqref="A6"/>
      <selection pane="bottomRight" activeCell="H86" sqref="H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0" style="2" hidden="1" customWidth="1"/>
    <col min="14" max="14" width="13.42578125" style="2" hidden="1" customWidth="1"/>
    <col min="15" max="16384" width="9.140625" style="2"/>
  </cols>
  <sheetData>
    <row r="1" spans="1:14" ht="15" x14ac:dyDescent="0.25">
      <c r="A1" s="1" t="s">
        <v>7</v>
      </c>
      <c r="C1" s="81" t="s">
        <v>238</v>
      </c>
      <c r="D1" s="82"/>
      <c r="E1" s="82"/>
      <c r="F1" s="12" t="s">
        <v>16</v>
      </c>
      <c r="G1" s="2" t="s">
        <v>17</v>
      </c>
      <c r="H1" s="83" t="s">
        <v>231</v>
      </c>
      <c r="I1" s="83"/>
      <c r="J1" s="83"/>
      <c r="K1" s="83"/>
    </row>
    <row r="2" spans="1:14" ht="18" x14ac:dyDescent="0.2">
      <c r="A2" s="35" t="s">
        <v>6</v>
      </c>
      <c r="C2" s="2"/>
      <c r="G2" s="2" t="s">
        <v>18</v>
      </c>
      <c r="H2" s="83" t="s">
        <v>237</v>
      </c>
      <c r="I2" s="83"/>
      <c r="J2" s="83"/>
      <c r="K2" s="83"/>
    </row>
    <row r="3" spans="1:14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8</v>
      </c>
      <c r="I3" s="46">
        <v>1</v>
      </c>
      <c r="J3" s="47">
        <v>2025</v>
      </c>
      <c r="K3" s="48"/>
    </row>
    <row r="4" spans="1:14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4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4" ht="15" hidden="1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196</v>
      </c>
      <c r="L6" s="70">
        <v>19.600000000000001</v>
      </c>
      <c r="M6" s="75">
        <v>1</v>
      </c>
      <c r="N6" s="75"/>
    </row>
    <row r="7" spans="1:14" ht="15" hidden="1" customHeight="1" x14ac:dyDescent="0.2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71"/>
      <c r="M7" s="76"/>
      <c r="N7" s="76"/>
    </row>
    <row r="8" spans="1:14" ht="15" hidden="1" customHeight="1" x14ac:dyDescent="0.25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43</v>
      </c>
      <c r="L8" s="71">
        <v>15.9</v>
      </c>
      <c r="M8" s="76"/>
      <c r="N8" s="76"/>
    </row>
    <row r="9" spans="1:14" ht="15" hidden="1" customHeight="1" x14ac:dyDescent="0.25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197</v>
      </c>
      <c r="L9" s="71">
        <v>3</v>
      </c>
      <c r="M9" s="76"/>
      <c r="N9" s="76"/>
    </row>
    <row r="10" spans="1:14" ht="15.75" hidden="1" customHeight="1" thickBot="1" x14ac:dyDescent="0.3">
      <c r="A10" s="23"/>
      <c r="B10" s="15"/>
      <c r="C10" s="11"/>
      <c r="D10" s="6"/>
      <c r="E10" s="51" t="s">
        <v>232</v>
      </c>
      <c r="F10" s="57">
        <v>130</v>
      </c>
      <c r="G10" s="57">
        <v>0.55000000000000004</v>
      </c>
      <c r="H10" s="57">
        <v>0.44</v>
      </c>
      <c r="I10" s="60">
        <v>13.33</v>
      </c>
      <c r="J10" s="57">
        <v>59.41</v>
      </c>
      <c r="K10" s="54" t="s">
        <v>198</v>
      </c>
      <c r="L10" s="71">
        <v>25.3</v>
      </c>
      <c r="M10" s="76"/>
      <c r="N10" s="76"/>
    </row>
    <row r="11" spans="1:14" ht="15" hidden="1" customHeight="1" x14ac:dyDescent="0.25">
      <c r="A11" s="23"/>
      <c r="B11" s="15"/>
      <c r="C11" s="11"/>
      <c r="D11" s="6"/>
      <c r="E11" s="50" t="s">
        <v>42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44</v>
      </c>
      <c r="L11" s="71">
        <v>19.2</v>
      </c>
      <c r="M11" s="76"/>
      <c r="N11" s="76"/>
    </row>
    <row r="12" spans="1:14" ht="15" hidden="1" customHeight="1" x14ac:dyDescent="0.25">
      <c r="A12" s="23"/>
      <c r="B12" s="15"/>
      <c r="C12" s="11"/>
      <c r="D12" s="7" t="s">
        <v>24</v>
      </c>
      <c r="E12" s="40"/>
      <c r="F12" s="41"/>
      <c r="G12" s="41"/>
      <c r="H12" s="41"/>
      <c r="I12" s="41"/>
      <c r="J12" s="41"/>
      <c r="K12" s="42"/>
      <c r="L12" s="71"/>
      <c r="M12" s="76"/>
      <c r="N12" s="76"/>
    </row>
    <row r="13" spans="1:14" ht="15" hidden="1" customHeight="1" x14ac:dyDescent="0.2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72"/>
      <c r="M13" s="76"/>
      <c r="N13" s="76"/>
    </row>
    <row r="14" spans="1:14" ht="15" hidden="1" customHeight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52</v>
      </c>
      <c r="L14" s="71">
        <v>15.1</v>
      </c>
      <c r="M14" s="76"/>
      <c r="N14" s="76"/>
    </row>
    <row r="15" spans="1:14" ht="15" hidden="1" customHeight="1" x14ac:dyDescent="0.25">
      <c r="A15" s="23"/>
      <c r="B15" s="15"/>
      <c r="C15" s="11"/>
      <c r="D15" s="7" t="s">
        <v>27</v>
      </c>
      <c r="E15" s="50" t="s">
        <v>46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199</v>
      </c>
      <c r="L15" s="71">
        <v>14.71</v>
      </c>
      <c r="M15" s="76"/>
      <c r="N15" s="76"/>
    </row>
    <row r="16" spans="1:14" ht="15" hidden="1" customHeight="1" x14ac:dyDescent="0.25">
      <c r="A16" s="23"/>
      <c r="B16" s="15"/>
      <c r="C16" s="11"/>
      <c r="D16" s="7" t="s">
        <v>28</v>
      </c>
      <c r="E16" s="50" t="s">
        <v>47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200</v>
      </c>
      <c r="L16" s="71">
        <v>54.79</v>
      </c>
      <c r="M16" s="76"/>
      <c r="N16" s="76"/>
    </row>
    <row r="17" spans="1:20" ht="15" hidden="1" customHeight="1" x14ac:dyDescent="0.25">
      <c r="A17" s="23"/>
      <c r="B17" s="15"/>
      <c r="C17" s="11"/>
      <c r="D17" s="7" t="s">
        <v>29</v>
      </c>
      <c r="E17" s="50" t="s">
        <v>48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201</v>
      </c>
      <c r="L17" s="71">
        <v>13.4</v>
      </c>
      <c r="M17" s="76"/>
      <c r="N17" s="76"/>
    </row>
    <row r="18" spans="1:20" ht="15" hidden="1" customHeight="1" x14ac:dyDescent="0.25">
      <c r="A18" s="23"/>
      <c r="B18" s="15"/>
      <c r="C18" s="11"/>
      <c r="D18" s="7" t="s">
        <v>30</v>
      </c>
      <c r="E18" s="50" t="s">
        <v>49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53</v>
      </c>
      <c r="L18" s="71">
        <v>20.6</v>
      </c>
      <c r="M18" s="76"/>
      <c r="N18" s="76"/>
    </row>
    <row r="19" spans="1:20" ht="15" hidden="1" customHeight="1" x14ac:dyDescent="0.25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202</v>
      </c>
      <c r="L19" s="71">
        <v>2.61</v>
      </c>
      <c r="M19" s="76"/>
      <c r="N19" s="76"/>
    </row>
    <row r="20" spans="1:20" ht="15" hidden="1" customHeight="1" x14ac:dyDescent="0.25">
      <c r="A20" s="23"/>
      <c r="B20" s="15"/>
      <c r="C20" s="11"/>
      <c r="D20" s="7" t="s">
        <v>32</v>
      </c>
      <c r="E20" s="50" t="s">
        <v>51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203</v>
      </c>
      <c r="L20" s="71">
        <v>2.79</v>
      </c>
      <c r="M20" s="76"/>
      <c r="N20" s="76"/>
    </row>
    <row r="21" spans="1:20" ht="15" hidden="1" customHeight="1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71"/>
      <c r="M21" s="76"/>
      <c r="N21" s="76"/>
    </row>
    <row r="22" spans="1:20" ht="15.75" hidden="1" customHeight="1" thickBot="1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71"/>
      <c r="M22" s="77"/>
      <c r="N22" s="77"/>
    </row>
    <row r="23" spans="1:20" ht="15" hidden="1" x14ac:dyDescent="0.25">
      <c r="A23" s="24"/>
      <c r="B23" s="17"/>
      <c r="C23" s="8"/>
      <c r="D23" s="18" t="s">
        <v>33</v>
      </c>
      <c r="E23" s="9"/>
      <c r="F23" s="73"/>
      <c r="G23" s="19"/>
      <c r="H23" s="19"/>
      <c r="I23" s="19"/>
      <c r="J23" s="19"/>
      <c r="K23" s="25"/>
      <c r="L23" s="19"/>
    </row>
    <row r="24" spans="1:20" ht="15.75" hidden="1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74">
        <f>F13+F23</f>
        <v>0</v>
      </c>
      <c r="G24" s="32">
        <f t="shared" ref="G24:J24" si="0">G13+G23</f>
        <v>0</v>
      </c>
      <c r="H24" s="32">
        <f t="shared" si="0"/>
        <v>0</v>
      </c>
      <c r="I24" s="32">
        <f t="shared" si="0"/>
        <v>0</v>
      </c>
      <c r="J24" s="32">
        <f t="shared" si="0"/>
        <v>0</v>
      </c>
      <c r="K24" s="32"/>
      <c r="L24" s="32">
        <f t="shared" ref="L24" si="1">L13+L23</f>
        <v>0</v>
      </c>
      <c r="T24" s="2" t="s">
        <v>236</v>
      </c>
    </row>
    <row r="25" spans="1:20" ht="14.45" hidden="1" customHeight="1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57</v>
      </c>
      <c r="L25" s="70">
        <v>36.78</v>
      </c>
      <c r="M25" s="75">
        <v>2</v>
      </c>
      <c r="N25" s="75"/>
    </row>
    <row r="26" spans="1:20" ht="14.45" hidden="1" customHeight="1" x14ac:dyDescent="0.2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71"/>
      <c r="M26" s="76"/>
      <c r="N26" s="76"/>
    </row>
    <row r="27" spans="1:20" ht="14.45" hidden="1" customHeight="1" x14ac:dyDescent="0.25">
      <c r="A27" s="14"/>
      <c r="B27" s="15"/>
      <c r="C27" s="11"/>
      <c r="D27" s="7" t="s">
        <v>22</v>
      </c>
      <c r="E27" s="50" t="s">
        <v>55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204</v>
      </c>
      <c r="L27" s="71">
        <v>3.27</v>
      </c>
      <c r="M27" s="76"/>
      <c r="N27" s="76"/>
    </row>
    <row r="28" spans="1:20" ht="14.45" hidden="1" customHeight="1" x14ac:dyDescent="0.25">
      <c r="A28" s="14"/>
      <c r="B28" s="15"/>
      <c r="C28" s="11"/>
      <c r="D28" s="7" t="s">
        <v>23</v>
      </c>
      <c r="E28" s="50" t="s">
        <v>56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197</v>
      </c>
      <c r="L28" s="71">
        <v>2.25</v>
      </c>
      <c r="M28" s="76"/>
      <c r="N28" s="76"/>
    </row>
    <row r="29" spans="1:20" ht="15" hidden="1" customHeight="1" thickBot="1" x14ac:dyDescent="0.3">
      <c r="A29" s="14"/>
      <c r="B29" s="15"/>
      <c r="C29" s="11"/>
      <c r="D29" s="6"/>
      <c r="E29" s="51" t="s">
        <v>232</v>
      </c>
      <c r="F29" s="57">
        <v>150</v>
      </c>
      <c r="G29" s="57">
        <v>0.63</v>
      </c>
      <c r="H29" s="57">
        <v>0.68</v>
      </c>
      <c r="I29" s="60">
        <v>14.55</v>
      </c>
      <c r="J29" s="57">
        <v>66.8</v>
      </c>
      <c r="K29" s="54" t="s">
        <v>205</v>
      </c>
      <c r="L29" s="71">
        <v>26.5</v>
      </c>
      <c r="M29" s="76"/>
      <c r="N29" s="76"/>
    </row>
    <row r="30" spans="1:20" ht="14.45" hidden="1" customHeight="1" x14ac:dyDescent="0.25">
      <c r="A30" s="14"/>
      <c r="B30" s="15"/>
      <c r="C30" s="11"/>
      <c r="D30" s="6"/>
      <c r="E30" s="50" t="s">
        <v>233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58</v>
      </c>
      <c r="L30" s="71">
        <v>14.2</v>
      </c>
      <c r="M30" s="76"/>
      <c r="N30" s="76"/>
    </row>
    <row r="31" spans="1:20" ht="14.45" hidden="1" customHeight="1" x14ac:dyDescent="0.25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71"/>
      <c r="M31" s="76"/>
      <c r="N31" s="76"/>
    </row>
    <row r="32" spans="1:20" ht="14.45" hidden="1" customHeight="1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72"/>
      <c r="M32" s="76"/>
      <c r="N32" s="76"/>
    </row>
    <row r="33" spans="1:14" ht="14.45" hidden="1" customHeight="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206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207</v>
      </c>
      <c r="L33" s="71">
        <v>14.9</v>
      </c>
      <c r="M33" s="76"/>
      <c r="N33" s="76"/>
    </row>
    <row r="34" spans="1:14" ht="14.45" hidden="1" customHeight="1" x14ac:dyDescent="0.25">
      <c r="A34" s="14"/>
      <c r="B34" s="15"/>
      <c r="C34" s="11"/>
      <c r="D34" s="7" t="s">
        <v>27</v>
      </c>
      <c r="E34" s="50" t="s">
        <v>60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208</v>
      </c>
      <c r="L34" s="71">
        <v>22.000000000000053</v>
      </c>
      <c r="M34" s="76"/>
      <c r="N34" s="76"/>
    </row>
    <row r="35" spans="1:14" ht="14.45" hidden="1" customHeight="1" x14ac:dyDescent="0.25">
      <c r="A35" s="14"/>
      <c r="B35" s="15"/>
      <c r="C35" s="11"/>
      <c r="D35" s="7" t="s">
        <v>28</v>
      </c>
      <c r="E35" s="50" t="s">
        <v>61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59</v>
      </c>
      <c r="L35" s="71">
        <v>46.4</v>
      </c>
      <c r="M35" s="76"/>
      <c r="N35" s="76"/>
    </row>
    <row r="36" spans="1:14" ht="14.45" hidden="1" customHeight="1" x14ac:dyDescent="0.25">
      <c r="A36" s="14"/>
      <c r="B36" s="15"/>
      <c r="C36" s="11"/>
      <c r="D36" s="7" t="s">
        <v>29</v>
      </c>
      <c r="E36" s="50" t="s">
        <v>62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209</v>
      </c>
      <c r="L36" s="71">
        <v>20.399999999999999</v>
      </c>
      <c r="M36" s="76"/>
      <c r="N36" s="76"/>
    </row>
    <row r="37" spans="1:14" ht="14.45" hidden="1" customHeight="1" x14ac:dyDescent="0.25">
      <c r="A37" s="14"/>
      <c r="B37" s="15"/>
      <c r="C37" s="11"/>
      <c r="D37" s="7" t="s">
        <v>30</v>
      </c>
      <c r="E37" s="50" t="s">
        <v>63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210</v>
      </c>
      <c r="L37" s="71">
        <v>11.3</v>
      </c>
      <c r="M37" s="76"/>
      <c r="N37" s="76"/>
    </row>
    <row r="38" spans="1:14" ht="14.45" hidden="1" customHeight="1" x14ac:dyDescent="0.25">
      <c r="A38" s="14"/>
      <c r="B38" s="15"/>
      <c r="C38" s="11"/>
      <c r="D38" s="7" t="s">
        <v>31</v>
      </c>
      <c r="E38" s="50" t="s">
        <v>50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202</v>
      </c>
      <c r="L38" s="71">
        <v>4.3499999999999996</v>
      </c>
      <c r="M38" s="76"/>
      <c r="N38" s="76"/>
    </row>
    <row r="39" spans="1:14" ht="14.45" hidden="1" customHeight="1" x14ac:dyDescent="0.25">
      <c r="A39" s="14"/>
      <c r="B39" s="15"/>
      <c r="C39" s="11"/>
      <c r="D39" s="7" t="s">
        <v>32</v>
      </c>
      <c r="E39" s="50" t="s">
        <v>51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203</v>
      </c>
      <c r="L39" s="71">
        <v>4.6500000000000004</v>
      </c>
      <c r="M39" s="76"/>
      <c r="N39" s="76"/>
    </row>
    <row r="40" spans="1:14" ht="14.45" hidden="1" customHeight="1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71"/>
      <c r="M40" s="76"/>
      <c r="N40" s="76"/>
    </row>
    <row r="41" spans="1:14" ht="15" hidden="1" customHeight="1" thickBot="1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71"/>
      <c r="M41" s="77"/>
      <c r="N41" s="77"/>
    </row>
    <row r="42" spans="1:14" ht="15" hidden="1" customHeight="1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4" ht="15.75" hidden="1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0</v>
      </c>
      <c r="G43" s="32">
        <f t="shared" ref="G43" si="2">G32+G42</f>
        <v>0</v>
      </c>
      <c r="H43" s="32">
        <f t="shared" ref="H43" si="3">H32+H42</f>
        <v>0</v>
      </c>
      <c r="I43" s="32">
        <f t="shared" ref="I43" si="4">I32+I42</f>
        <v>0</v>
      </c>
      <c r="J43" s="32">
        <f t="shared" ref="J43:L43" si="5">J32+J42</f>
        <v>0</v>
      </c>
      <c r="K43" s="32"/>
      <c r="L43" s="32">
        <f t="shared" si="5"/>
        <v>0</v>
      </c>
    </row>
    <row r="44" spans="1:14" ht="14.45" hidden="1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64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66</v>
      </c>
      <c r="L44" s="39">
        <v>55.34</v>
      </c>
      <c r="M44" s="75">
        <v>3</v>
      </c>
      <c r="N44" s="75"/>
    </row>
    <row r="45" spans="1:14" ht="14.45" hidden="1" customHeight="1" x14ac:dyDescent="0.2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  <c r="M45" s="76"/>
      <c r="N45" s="76"/>
    </row>
    <row r="46" spans="1:14" ht="14.45" hidden="1" customHeight="1" x14ac:dyDescent="0.25">
      <c r="A46" s="23"/>
      <c r="B46" s="15"/>
      <c r="C46" s="11"/>
      <c r="D46" s="7" t="s">
        <v>22</v>
      </c>
      <c r="E46" s="50" t="s">
        <v>65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211</v>
      </c>
      <c r="L46" s="41">
        <v>5.16</v>
      </c>
      <c r="M46" s="76"/>
      <c r="N46" s="76"/>
    </row>
    <row r="47" spans="1:14" ht="14.45" hidden="1" customHeight="1" x14ac:dyDescent="0.25">
      <c r="A47" s="23"/>
      <c r="B47" s="15"/>
      <c r="C47" s="11"/>
      <c r="D47" s="7" t="s">
        <v>23</v>
      </c>
      <c r="E47" s="50" t="s">
        <v>56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197</v>
      </c>
      <c r="L47" s="41">
        <v>4.5</v>
      </c>
      <c r="M47" s="76"/>
      <c r="N47" s="76"/>
    </row>
    <row r="48" spans="1:14" ht="14.45" hidden="1" customHeight="1" x14ac:dyDescent="0.25">
      <c r="A48" s="23"/>
      <c r="B48" s="15"/>
      <c r="C48" s="11"/>
      <c r="D48" s="6"/>
      <c r="E48" s="50" t="s">
        <v>232</v>
      </c>
      <c r="F48" s="56">
        <v>140</v>
      </c>
      <c r="G48" s="56">
        <v>1.19</v>
      </c>
      <c r="H48" s="56">
        <v>0.31</v>
      </c>
      <c r="I48" s="59">
        <v>11.3</v>
      </c>
      <c r="J48" s="56">
        <v>52.74</v>
      </c>
      <c r="K48" s="53" t="s">
        <v>198</v>
      </c>
      <c r="L48" s="41">
        <v>18</v>
      </c>
      <c r="M48" s="76"/>
      <c r="N48" s="76"/>
    </row>
    <row r="49" spans="1:14" ht="14.45" hidden="1" customHeight="1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  <c r="M49" s="76"/>
      <c r="N49" s="76"/>
    </row>
    <row r="50" spans="1:14" ht="14.45" hidden="1" customHeight="1" x14ac:dyDescent="0.25">
      <c r="A50" s="23"/>
      <c r="B50" s="15"/>
      <c r="C50" s="11"/>
      <c r="D50" s="7" t="s">
        <v>24</v>
      </c>
      <c r="E50" s="40"/>
      <c r="F50" s="41"/>
      <c r="G50" s="41"/>
      <c r="H50" s="41"/>
      <c r="I50" s="41"/>
      <c r="J50" s="41"/>
      <c r="K50" s="42"/>
      <c r="L50" s="41"/>
      <c r="M50" s="76"/>
      <c r="N50" s="76"/>
    </row>
    <row r="51" spans="1:14" ht="14.45" hidden="1" customHeight="1" x14ac:dyDescent="0.2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  <c r="M51" s="76"/>
      <c r="N51" s="76"/>
    </row>
    <row r="52" spans="1:14" ht="14.45" hidden="1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81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84</v>
      </c>
      <c r="L52" s="64">
        <v>18.600000000000001</v>
      </c>
      <c r="M52" s="76"/>
      <c r="N52" s="76"/>
    </row>
    <row r="53" spans="1:14" ht="14.45" hidden="1" customHeight="1" x14ac:dyDescent="0.25">
      <c r="A53" s="23"/>
      <c r="B53" s="15"/>
      <c r="C53" s="11"/>
      <c r="D53" s="7" t="s">
        <v>27</v>
      </c>
      <c r="E53" s="50" t="s">
        <v>212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213</v>
      </c>
      <c r="L53" s="53">
        <v>29.6</v>
      </c>
      <c r="M53" s="76"/>
      <c r="N53" s="76"/>
    </row>
    <row r="54" spans="1:14" ht="14.45" hidden="1" customHeight="1" x14ac:dyDescent="0.25">
      <c r="A54" s="23"/>
      <c r="B54" s="15"/>
      <c r="C54" s="11"/>
      <c r="D54" s="7" t="s">
        <v>28</v>
      </c>
      <c r="E54" s="50" t="s">
        <v>82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86</v>
      </c>
      <c r="L54" s="53">
        <v>57.18</v>
      </c>
      <c r="M54" s="76"/>
      <c r="N54" s="76"/>
    </row>
    <row r="55" spans="1:14" ht="14.45" hidden="1" customHeight="1" x14ac:dyDescent="0.25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66"/>
      <c r="L55" s="53"/>
      <c r="M55" s="76"/>
      <c r="N55" s="76"/>
    </row>
    <row r="56" spans="1:14" ht="14.45" hidden="1" customHeight="1" x14ac:dyDescent="0.25">
      <c r="A56" s="23"/>
      <c r="B56" s="15"/>
      <c r="C56" s="11"/>
      <c r="D56" s="7" t="s">
        <v>30</v>
      </c>
      <c r="E56" s="50" t="s">
        <v>83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87</v>
      </c>
      <c r="L56" s="53">
        <v>11.7</v>
      </c>
      <c r="M56" s="76"/>
      <c r="N56" s="76"/>
    </row>
    <row r="57" spans="1:14" ht="14.45" hidden="1" customHeight="1" x14ac:dyDescent="0.25">
      <c r="A57" s="23"/>
      <c r="B57" s="15"/>
      <c r="C57" s="11"/>
      <c r="D57" s="7" t="s">
        <v>31</v>
      </c>
      <c r="E57" s="50" t="s">
        <v>50</v>
      </c>
      <c r="F57" s="56">
        <v>45</v>
      </c>
      <c r="G57" s="56">
        <v>3.42</v>
      </c>
      <c r="H57" s="56">
        <v>0.36</v>
      </c>
      <c r="I57" s="59">
        <v>22.14</v>
      </c>
      <c r="J57" s="56">
        <v>105.48</v>
      </c>
      <c r="K57" s="66" t="s">
        <v>202</v>
      </c>
      <c r="L57" s="53">
        <v>3.48</v>
      </c>
      <c r="M57" s="76"/>
      <c r="N57" s="76"/>
    </row>
    <row r="58" spans="1:14" ht="14.45" hidden="1" customHeight="1" x14ac:dyDescent="0.25">
      <c r="A58" s="23"/>
      <c r="B58" s="15"/>
      <c r="C58" s="11"/>
      <c r="D58" s="7" t="s">
        <v>32</v>
      </c>
      <c r="E58" s="50" t="s">
        <v>51</v>
      </c>
      <c r="F58" s="56">
        <v>45</v>
      </c>
      <c r="G58" s="56">
        <v>2.97</v>
      </c>
      <c r="H58" s="56">
        <v>0.54</v>
      </c>
      <c r="I58" s="59">
        <v>17.82</v>
      </c>
      <c r="J58" s="56">
        <v>88.02</v>
      </c>
      <c r="K58" s="66" t="s">
        <v>203</v>
      </c>
      <c r="L58" s="53">
        <v>3.44</v>
      </c>
      <c r="M58" s="76"/>
      <c r="N58" s="76"/>
    </row>
    <row r="59" spans="1:14" ht="14.45" hidden="1" customHeight="1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  <c r="M59" s="76"/>
      <c r="N59" s="76"/>
    </row>
    <row r="60" spans="1:14" ht="15" hidden="1" customHeight="1" thickBot="1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  <c r="M60" s="77"/>
      <c r="N60" s="77"/>
    </row>
    <row r="61" spans="1:14" ht="15" hidden="1" customHeight="1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4" ht="15.75" hidden="1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0</v>
      </c>
      <c r="G62" s="32">
        <f t="shared" ref="G62" si="6">G51+G61</f>
        <v>0</v>
      </c>
      <c r="H62" s="32">
        <f t="shared" ref="H62" si="7">H51+H61</f>
        <v>0</v>
      </c>
      <c r="I62" s="32">
        <f t="shared" ref="I62" si="8">I51+I61</f>
        <v>0</v>
      </c>
      <c r="J62" s="32">
        <f t="shared" ref="J62:L62" si="9">J51+J61</f>
        <v>0</v>
      </c>
      <c r="K62" s="32"/>
      <c r="L62" s="32">
        <f t="shared" si="9"/>
        <v>0</v>
      </c>
    </row>
    <row r="63" spans="1:14" ht="14.45" customHeight="1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214</v>
      </c>
      <c r="L63" s="52">
        <v>17.600000000000001</v>
      </c>
      <c r="M63" s="75">
        <v>4</v>
      </c>
      <c r="N63" s="84">
        <v>45300</v>
      </c>
    </row>
    <row r="64" spans="1:14" ht="14.45" customHeight="1" x14ac:dyDescent="0.2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  <c r="M64" s="76"/>
      <c r="N64" s="76"/>
    </row>
    <row r="65" spans="1:14" ht="14.45" customHeight="1" x14ac:dyDescent="0.25">
      <c r="A65" s="23"/>
      <c r="B65" s="15"/>
      <c r="C65" s="11"/>
      <c r="D65" s="7" t="s">
        <v>22</v>
      </c>
      <c r="E65" s="50" t="s">
        <v>68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215</v>
      </c>
      <c r="L65" s="53">
        <v>12.7</v>
      </c>
      <c r="M65" s="76"/>
      <c r="N65" s="76"/>
    </row>
    <row r="66" spans="1:14" ht="14.45" customHeight="1" x14ac:dyDescent="0.25">
      <c r="A66" s="23"/>
      <c r="B66" s="15"/>
      <c r="C66" s="11"/>
      <c r="D66" s="7" t="s">
        <v>23</v>
      </c>
      <c r="E66" s="50" t="s">
        <v>69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197</v>
      </c>
      <c r="L66" s="53">
        <v>5.25</v>
      </c>
      <c r="M66" s="76"/>
      <c r="N66" s="76"/>
    </row>
    <row r="67" spans="1:14" ht="14.45" customHeight="1" x14ac:dyDescent="0.25">
      <c r="A67" s="23"/>
      <c r="B67" s="15"/>
      <c r="C67" s="11"/>
      <c r="D67" s="6"/>
      <c r="E67" s="50" t="s">
        <v>70</v>
      </c>
      <c r="F67" s="56">
        <v>8</v>
      </c>
      <c r="G67" s="56">
        <v>7.0000000000000007E-2</v>
      </c>
      <c r="H67" s="56">
        <v>5.72</v>
      </c>
      <c r="I67" s="59">
        <v>0.1</v>
      </c>
      <c r="J67" s="56">
        <v>52.14</v>
      </c>
      <c r="K67" s="66" t="s">
        <v>72</v>
      </c>
      <c r="L67" s="53">
        <v>11.1</v>
      </c>
      <c r="M67" s="76"/>
      <c r="N67" s="76"/>
    </row>
    <row r="68" spans="1:14" ht="14.45" customHeight="1" x14ac:dyDescent="0.25">
      <c r="A68" s="23"/>
      <c r="B68" s="15"/>
      <c r="C68" s="11"/>
      <c r="D68" s="6"/>
      <c r="E68" s="50" t="s">
        <v>71</v>
      </c>
      <c r="F68" s="56">
        <v>115</v>
      </c>
      <c r="G68" s="56">
        <v>3.91</v>
      </c>
      <c r="H68" s="56">
        <v>2.88</v>
      </c>
      <c r="I68" s="59">
        <v>6.33</v>
      </c>
      <c r="J68" s="56">
        <v>66.819999999999993</v>
      </c>
      <c r="K68" s="66" t="s">
        <v>216</v>
      </c>
      <c r="L68" s="53">
        <v>36.350000000000023</v>
      </c>
      <c r="M68" s="76"/>
      <c r="N68" s="76"/>
    </row>
    <row r="69" spans="1:14" ht="15" customHeight="1" thickBot="1" x14ac:dyDescent="0.3">
      <c r="A69" s="23"/>
      <c r="B69" s="15"/>
      <c r="C69" s="11"/>
      <c r="D69" s="7" t="s">
        <v>24</v>
      </c>
      <c r="E69" s="51"/>
      <c r="F69" s="57"/>
      <c r="G69" s="57"/>
      <c r="H69" s="57"/>
      <c r="I69" s="60"/>
      <c r="J69" s="57"/>
      <c r="K69" s="66"/>
      <c r="L69" s="54"/>
      <c r="M69" s="76"/>
      <c r="N69" s="76"/>
    </row>
    <row r="70" spans="1:14" ht="14.45" customHeight="1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10">SUM(G63:G69)</f>
        <v>16.98</v>
      </c>
      <c r="H70" s="19">
        <f t="shared" ref="H70" si="11">SUM(H63:H69)</f>
        <v>18.43</v>
      </c>
      <c r="I70" s="19">
        <f t="shared" ref="I70" si="12">SUM(I63:I69)</f>
        <v>84.859999999999985</v>
      </c>
      <c r="J70" s="19">
        <f t="shared" ref="J70" si="13">SUM(J63:J69)</f>
        <v>580.56999999999994</v>
      </c>
      <c r="K70" s="65">
        <v>0</v>
      </c>
      <c r="L70" s="19">
        <f t="shared" ref="L70" si="14">SUM(L63:L69)</f>
        <v>83.000000000000028</v>
      </c>
      <c r="M70" s="76"/>
      <c r="N70" s="76"/>
    </row>
    <row r="71" spans="1:14" ht="14.45" customHeight="1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73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77</v>
      </c>
      <c r="L71" s="64">
        <v>19.8</v>
      </c>
      <c r="M71" s="76"/>
      <c r="N71" s="76"/>
    </row>
    <row r="72" spans="1:14" ht="14.45" customHeight="1" x14ac:dyDescent="0.25">
      <c r="A72" s="23"/>
      <c r="B72" s="15"/>
      <c r="C72" s="11"/>
      <c r="D72" s="7" t="s">
        <v>27</v>
      </c>
      <c r="E72" s="50" t="s">
        <v>74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78</v>
      </c>
      <c r="L72" s="53">
        <v>16</v>
      </c>
      <c r="M72" s="76"/>
      <c r="N72" s="76"/>
    </row>
    <row r="73" spans="1:14" ht="14.45" customHeight="1" x14ac:dyDescent="0.25">
      <c r="A73" s="23"/>
      <c r="B73" s="15"/>
      <c r="C73" s="11"/>
      <c r="D73" s="7" t="s">
        <v>28</v>
      </c>
      <c r="E73" s="50" t="s">
        <v>75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79</v>
      </c>
      <c r="L73" s="53">
        <v>38.299999999999997</v>
      </c>
      <c r="M73" s="76"/>
      <c r="N73" s="76"/>
    </row>
    <row r="74" spans="1:14" ht="14.45" customHeight="1" x14ac:dyDescent="0.25">
      <c r="A74" s="23"/>
      <c r="B74" s="15"/>
      <c r="C74" s="11"/>
      <c r="D74" s="7" t="s">
        <v>29</v>
      </c>
      <c r="E74" s="50" t="s">
        <v>76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80</v>
      </c>
      <c r="L74" s="53">
        <v>15.9</v>
      </c>
      <c r="M74" s="76"/>
      <c r="N74" s="76"/>
    </row>
    <row r="75" spans="1:14" ht="14.45" customHeight="1" x14ac:dyDescent="0.25">
      <c r="A75" s="23"/>
      <c r="B75" s="15"/>
      <c r="C75" s="11"/>
      <c r="D75" s="7" t="s">
        <v>30</v>
      </c>
      <c r="E75" s="50" t="s">
        <v>49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53</v>
      </c>
      <c r="L75" s="53">
        <v>25</v>
      </c>
      <c r="M75" s="76"/>
      <c r="N75" s="76"/>
    </row>
    <row r="76" spans="1:14" ht="14.45" customHeight="1" x14ac:dyDescent="0.25">
      <c r="A76" s="23"/>
      <c r="B76" s="15"/>
      <c r="C76" s="11"/>
      <c r="D76" s="7" t="s">
        <v>31</v>
      </c>
      <c r="E76" s="50" t="s">
        <v>50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202</v>
      </c>
      <c r="L76" s="53">
        <v>4.3499999999999996</v>
      </c>
      <c r="M76" s="76"/>
      <c r="N76" s="76"/>
    </row>
    <row r="77" spans="1:14" ht="14.45" customHeight="1" x14ac:dyDescent="0.25">
      <c r="A77" s="23"/>
      <c r="B77" s="15"/>
      <c r="C77" s="11"/>
      <c r="D77" s="7" t="s">
        <v>32</v>
      </c>
      <c r="E77" s="50" t="s">
        <v>51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203</v>
      </c>
      <c r="L77" s="53">
        <v>4.6500000000000004</v>
      </c>
      <c r="M77" s="76"/>
      <c r="N77" s="76"/>
    </row>
    <row r="78" spans="1:14" ht="14.45" customHeight="1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  <c r="M78" s="76"/>
      <c r="N78" s="76"/>
    </row>
    <row r="79" spans="1:14" ht="15" customHeight="1" thickBot="1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  <c r="M79" s="77"/>
      <c r="N79" s="77"/>
    </row>
    <row r="80" spans="1:14" ht="15" customHeight="1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15">SUM(G71:G79)</f>
        <v>30.630000000000003</v>
      </c>
      <c r="H80" s="19">
        <f t="shared" ref="H80" si="16">SUM(H71:H79)</f>
        <v>25.150000000000002</v>
      </c>
      <c r="I80" s="19">
        <f t="shared" ref="I80" si="17">SUM(I71:I79)</f>
        <v>118.82000000000001</v>
      </c>
      <c r="J80" s="19">
        <f t="shared" ref="J80" si="18">SUM(J71:J79)</f>
        <v>815.86</v>
      </c>
      <c r="K80" s="25"/>
      <c r="L80" s="19">
        <f t="shared" ref="L80" si="19">SUM(L71:L79)</f>
        <v>124</v>
      </c>
    </row>
    <row r="81" spans="1:17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1353</v>
      </c>
      <c r="G81" s="32">
        <f t="shared" ref="G81" si="20">G70+G80</f>
        <v>47.61</v>
      </c>
      <c r="H81" s="32">
        <f t="shared" ref="H81" si="21">H70+H80</f>
        <v>43.58</v>
      </c>
      <c r="I81" s="32">
        <f t="shared" ref="I81" si="22">I70+I80</f>
        <v>203.68</v>
      </c>
      <c r="J81" s="32">
        <f t="shared" ref="J81" si="23">J70+J80</f>
        <v>1396.4299999999998</v>
      </c>
      <c r="K81" s="32"/>
      <c r="L81" s="32">
        <f t="shared" ref="L81" si="24">L70+L80</f>
        <v>207.00000000000003</v>
      </c>
    </row>
    <row r="82" spans="1:17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88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91</v>
      </c>
      <c r="L82" s="39">
        <v>28</v>
      </c>
      <c r="M82" s="75">
        <v>5</v>
      </c>
      <c r="N82" s="84">
        <v>45301</v>
      </c>
      <c r="Q82" s="2" t="s">
        <v>236</v>
      </c>
    </row>
    <row r="83" spans="1:17" ht="15" customHeight="1" x14ac:dyDescent="0.2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  <c r="M83" s="76"/>
      <c r="N83" s="76"/>
    </row>
    <row r="84" spans="1:17" ht="15" customHeight="1" x14ac:dyDescent="0.25">
      <c r="A84" s="23"/>
      <c r="B84" s="15"/>
      <c r="C84" s="11"/>
      <c r="D84" s="7" t="s">
        <v>22</v>
      </c>
      <c r="E84" s="50" t="s">
        <v>89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217</v>
      </c>
      <c r="L84" s="41">
        <v>12.7</v>
      </c>
      <c r="M84" s="76"/>
      <c r="N84" s="76"/>
    </row>
    <row r="85" spans="1:17" ht="15" customHeight="1" x14ac:dyDescent="0.25">
      <c r="A85" s="23"/>
      <c r="B85" s="15"/>
      <c r="C85" s="11"/>
      <c r="D85" s="7" t="s">
        <v>23</v>
      </c>
      <c r="E85" s="50" t="s">
        <v>90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218</v>
      </c>
      <c r="L85" s="41">
        <v>8.1</v>
      </c>
      <c r="M85" s="76"/>
      <c r="N85" s="76"/>
    </row>
    <row r="86" spans="1:17" ht="15.75" customHeight="1" thickBot="1" x14ac:dyDescent="0.3">
      <c r="A86" s="23"/>
      <c r="B86" s="15"/>
      <c r="C86" s="11"/>
      <c r="D86" s="6"/>
      <c r="E86" s="50" t="s">
        <v>232</v>
      </c>
      <c r="F86" s="56">
        <v>140</v>
      </c>
      <c r="G86" s="56">
        <v>1.19</v>
      </c>
      <c r="H86" s="56">
        <v>0.31</v>
      </c>
      <c r="I86" s="59">
        <v>10.37</v>
      </c>
      <c r="J86" s="56">
        <v>49.08</v>
      </c>
      <c r="K86" s="54" t="s">
        <v>198</v>
      </c>
      <c r="L86" s="41">
        <v>34.200000000000003</v>
      </c>
      <c r="M86" s="76"/>
      <c r="N86" s="76"/>
    </row>
    <row r="87" spans="1:17" ht="15" customHeight="1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  <c r="M87" s="76"/>
      <c r="N87" s="76"/>
    </row>
    <row r="88" spans="1:17" ht="15" customHeight="1" x14ac:dyDescent="0.25">
      <c r="A88" s="23"/>
      <c r="B88" s="15"/>
      <c r="C88" s="11"/>
      <c r="D88" s="7" t="s">
        <v>24</v>
      </c>
      <c r="E88" s="40"/>
      <c r="F88" s="41"/>
      <c r="G88" s="41"/>
      <c r="H88" s="41"/>
      <c r="I88" s="41"/>
      <c r="J88" s="41"/>
      <c r="K88" s="42"/>
      <c r="L88" s="41"/>
      <c r="M88" s="76"/>
      <c r="N88" s="76"/>
    </row>
    <row r="89" spans="1:17" ht="15" customHeight="1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25">SUM(G82:G88)</f>
        <v>12.77</v>
      </c>
      <c r="H89" s="19">
        <f t="shared" ref="H89" si="26">SUM(H82:H88)</f>
        <v>21.49</v>
      </c>
      <c r="I89" s="19">
        <f t="shared" ref="I89" si="27">SUM(I82:I88)</f>
        <v>91.2</v>
      </c>
      <c r="J89" s="19">
        <f t="shared" ref="J89" si="28">SUM(J82:J88)</f>
        <v>616.56000000000006</v>
      </c>
      <c r="K89" s="25"/>
      <c r="L89" s="19">
        <f t="shared" ref="L89" si="29">SUM(L82:L88)</f>
        <v>83</v>
      </c>
      <c r="M89" s="76"/>
      <c r="N89" s="76"/>
    </row>
    <row r="90" spans="1:17" ht="15" customHeight="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92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98</v>
      </c>
      <c r="L90" s="41">
        <v>19.8</v>
      </c>
      <c r="M90" s="76"/>
      <c r="N90" s="76"/>
    </row>
    <row r="91" spans="1:17" ht="15" customHeight="1" x14ac:dyDescent="0.25">
      <c r="A91" s="23"/>
      <c r="B91" s="15"/>
      <c r="C91" s="11"/>
      <c r="D91" s="7" t="s">
        <v>27</v>
      </c>
      <c r="E91" s="50" t="s">
        <v>93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99</v>
      </c>
      <c r="L91" s="41">
        <v>16</v>
      </c>
      <c r="M91" s="76"/>
      <c r="N91" s="76"/>
    </row>
    <row r="92" spans="1:17" ht="15" customHeight="1" x14ac:dyDescent="0.25">
      <c r="A92" s="23"/>
      <c r="B92" s="15"/>
      <c r="C92" s="11"/>
      <c r="D92" s="7" t="s">
        <v>28</v>
      </c>
      <c r="E92" s="50" t="s">
        <v>94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100</v>
      </c>
      <c r="L92" s="41">
        <v>38.299999999999997</v>
      </c>
      <c r="M92" s="76"/>
      <c r="N92" s="76"/>
    </row>
    <row r="93" spans="1:17" ht="15" customHeight="1" x14ac:dyDescent="0.25">
      <c r="A93" s="23"/>
      <c r="B93" s="15"/>
      <c r="C93" s="11"/>
      <c r="D93" s="7" t="s">
        <v>29</v>
      </c>
      <c r="E93" s="50" t="s">
        <v>95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101</v>
      </c>
      <c r="L93" s="41">
        <v>15.9</v>
      </c>
      <c r="M93" s="76"/>
      <c r="N93" s="76"/>
    </row>
    <row r="94" spans="1:17" ht="15" customHeight="1" x14ac:dyDescent="0.25">
      <c r="A94" s="23"/>
      <c r="B94" s="15"/>
      <c r="C94" s="11"/>
      <c r="D94" s="7" t="s">
        <v>30</v>
      </c>
      <c r="E94" s="50" t="s">
        <v>96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102</v>
      </c>
      <c r="L94" s="41">
        <v>25</v>
      </c>
      <c r="M94" s="76"/>
      <c r="N94" s="76"/>
    </row>
    <row r="95" spans="1:17" ht="15" customHeight="1" x14ac:dyDescent="0.25">
      <c r="A95" s="23"/>
      <c r="B95" s="15"/>
      <c r="C95" s="11"/>
      <c r="D95" s="7" t="s">
        <v>31</v>
      </c>
      <c r="E95" s="50" t="s">
        <v>97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202</v>
      </c>
      <c r="L95" s="41">
        <v>4.3499999999999996</v>
      </c>
      <c r="M95" s="76"/>
      <c r="N95" s="76"/>
    </row>
    <row r="96" spans="1:17" ht="15" customHeight="1" x14ac:dyDescent="0.25">
      <c r="A96" s="23"/>
      <c r="B96" s="15"/>
      <c r="C96" s="11"/>
      <c r="D96" s="7" t="s">
        <v>32</v>
      </c>
      <c r="E96" s="50" t="s">
        <v>51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203</v>
      </c>
      <c r="L96" s="41">
        <v>4.6500000000000004</v>
      </c>
      <c r="M96" s="76"/>
      <c r="N96" s="76"/>
    </row>
    <row r="97" spans="1:14" ht="15" customHeight="1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  <c r="M97" s="76"/>
      <c r="N97" s="76"/>
    </row>
    <row r="98" spans="1:14" ht="15.75" customHeight="1" thickBot="1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  <c r="M98" s="77"/>
      <c r="N98" s="77"/>
    </row>
    <row r="99" spans="1:14" ht="15" customHeight="1" x14ac:dyDescent="0.2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30">SUM(G90:G98)</f>
        <v>31.450000000000003</v>
      </c>
      <c r="H99" s="19">
        <f t="shared" ref="H99" si="31">SUM(H90:H98)</f>
        <v>29.18</v>
      </c>
      <c r="I99" s="19">
        <f t="shared" ref="I99" si="32">SUM(I90:I98)</f>
        <v>109.03</v>
      </c>
      <c r="J99" s="19">
        <f t="shared" ref="J99" si="33">SUM(J90:J98)</f>
        <v>822.63</v>
      </c>
      <c r="K99" s="25"/>
      <c r="L99" s="19">
        <f t="shared" ref="L99" si="34">SUM(L90:L98)</f>
        <v>124</v>
      </c>
    </row>
    <row r="100" spans="1:14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1361</v>
      </c>
      <c r="G100" s="32">
        <f t="shared" ref="G100" si="35">G89+G99</f>
        <v>44.22</v>
      </c>
      <c r="H100" s="32">
        <f t="shared" ref="H100" si="36">H89+H99</f>
        <v>50.67</v>
      </c>
      <c r="I100" s="32">
        <f t="shared" ref="I100" si="37">I89+I99</f>
        <v>200.23000000000002</v>
      </c>
      <c r="J100" s="32">
        <f t="shared" ref="J100" si="38">J89+J99</f>
        <v>1439.19</v>
      </c>
      <c r="K100" s="32"/>
      <c r="L100" s="32">
        <f t="shared" ref="L100" si="39">L89+L99</f>
        <v>207</v>
      </c>
    </row>
    <row r="101" spans="1:14" ht="15" customHeight="1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103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106</v>
      </c>
      <c r="L101" s="39">
        <v>19.7</v>
      </c>
      <c r="M101" s="75">
        <v>6</v>
      </c>
      <c r="N101" s="84">
        <v>45304</v>
      </c>
    </row>
    <row r="102" spans="1:14" ht="15" customHeight="1" x14ac:dyDescent="0.2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  <c r="M102" s="76"/>
      <c r="N102" s="76"/>
    </row>
    <row r="103" spans="1:14" ht="15" customHeight="1" x14ac:dyDescent="0.25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43</v>
      </c>
      <c r="L103" s="41">
        <v>13.3</v>
      </c>
      <c r="M103" s="76"/>
      <c r="N103" s="76"/>
    </row>
    <row r="104" spans="1:14" ht="15" customHeight="1" x14ac:dyDescent="0.25">
      <c r="A104" s="23"/>
      <c r="B104" s="15"/>
      <c r="C104" s="11"/>
      <c r="D104" s="7" t="s">
        <v>23</v>
      </c>
      <c r="E104" s="50" t="s">
        <v>104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179</v>
      </c>
      <c r="L104" s="41">
        <v>24</v>
      </c>
      <c r="M104" s="76"/>
      <c r="N104" s="76"/>
    </row>
    <row r="105" spans="1:14" ht="15" customHeight="1" x14ac:dyDescent="0.25">
      <c r="A105" s="23"/>
      <c r="B105" s="15"/>
      <c r="C105" s="11"/>
      <c r="D105" s="6"/>
      <c r="E105" s="50" t="s">
        <v>105</v>
      </c>
      <c r="F105" s="56">
        <v>115</v>
      </c>
      <c r="G105" s="56">
        <v>3.91</v>
      </c>
      <c r="H105" s="56">
        <v>2.88</v>
      </c>
      <c r="I105" s="59">
        <v>6.33</v>
      </c>
      <c r="J105" s="56">
        <v>66.819999999999993</v>
      </c>
      <c r="K105" s="53" t="s">
        <v>216</v>
      </c>
      <c r="L105" s="41">
        <v>26</v>
      </c>
      <c r="M105" s="76"/>
      <c r="N105" s="76"/>
    </row>
    <row r="106" spans="1:14" ht="15" customHeight="1" x14ac:dyDescent="0.25">
      <c r="A106" s="23"/>
      <c r="B106" s="15"/>
      <c r="C106" s="11"/>
      <c r="D106" s="6"/>
      <c r="E106" s="50"/>
      <c r="F106" s="56"/>
      <c r="G106" s="56"/>
      <c r="H106" s="56"/>
      <c r="I106" s="59"/>
      <c r="J106" s="56"/>
      <c r="K106" s="53"/>
      <c r="L106" s="41"/>
      <c r="M106" s="76"/>
      <c r="N106" s="76"/>
    </row>
    <row r="107" spans="1:14" ht="15" customHeight="1" x14ac:dyDescent="0.25">
      <c r="A107" s="23"/>
      <c r="B107" s="15"/>
      <c r="C107" s="11"/>
      <c r="D107" s="7" t="s">
        <v>24</v>
      </c>
      <c r="E107" s="40"/>
      <c r="F107" s="41"/>
      <c r="G107" s="41"/>
      <c r="H107" s="41"/>
      <c r="I107" s="41"/>
      <c r="J107" s="41"/>
      <c r="K107" s="42"/>
      <c r="L107" s="41"/>
      <c r="M107" s="76"/>
      <c r="N107" s="76"/>
    </row>
    <row r="108" spans="1:14" ht="15" customHeight="1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40">SUM(G101:G107)</f>
        <v>20.49</v>
      </c>
      <c r="H108" s="19">
        <f t="shared" si="40"/>
        <v>22.88</v>
      </c>
      <c r="I108" s="19">
        <f t="shared" si="40"/>
        <v>78.02</v>
      </c>
      <c r="J108" s="19">
        <f t="shared" si="40"/>
        <v>611.97</v>
      </c>
      <c r="K108" s="25"/>
      <c r="L108" s="19">
        <f t="shared" ref="L108" si="41">SUM(L101:L107)</f>
        <v>83</v>
      </c>
      <c r="M108" s="76"/>
      <c r="N108" s="76"/>
    </row>
    <row r="109" spans="1:14" ht="15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45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52</v>
      </c>
      <c r="L109" s="41">
        <v>14.9</v>
      </c>
      <c r="M109" s="76"/>
      <c r="N109" s="76"/>
    </row>
    <row r="110" spans="1:14" ht="15" customHeight="1" x14ac:dyDescent="0.25">
      <c r="A110" s="23"/>
      <c r="B110" s="15"/>
      <c r="C110" s="11"/>
      <c r="D110" s="7" t="s">
        <v>27</v>
      </c>
      <c r="E110" s="50" t="s">
        <v>107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109</v>
      </c>
      <c r="L110" s="41">
        <v>25.8</v>
      </c>
      <c r="M110" s="76"/>
      <c r="N110" s="76"/>
    </row>
    <row r="111" spans="1:14" ht="15" customHeight="1" x14ac:dyDescent="0.25">
      <c r="A111" s="23"/>
      <c r="B111" s="15"/>
      <c r="C111" s="11"/>
      <c r="D111" s="7" t="s">
        <v>28</v>
      </c>
      <c r="E111" s="50" t="s">
        <v>108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110</v>
      </c>
      <c r="L111" s="41">
        <v>54.6</v>
      </c>
      <c r="M111" s="76"/>
      <c r="N111" s="76"/>
    </row>
    <row r="112" spans="1:14" ht="15" customHeight="1" x14ac:dyDescent="0.25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  <c r="M112" s="76"/>
      <c r="N112" s="76"/>
    </row>
    <row r="113" spans="1:14" ht="15" customHeight="1" x14ac:dyDescent="0.25">
      <c r="A113" s="23"/>
      <c r="B113" s="15"/>
      <c r="C113" s="11"/>
      <c r="D113" s="7" t="s">
        <v>30</v>
      </c>
      <c r="E113" s="50" t="s">
        <v>49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53</v>
      </c>
      <c r="L113" s="41">
        <v>23.3</v>
      </c>
      <c r="M113" s="76"/>
      <c r="N113" s="76"/>
    </row>
    <row r="114" spans="1:14" ht="15" customHeight="1" x14ac:dyDescent="0.25">
      <c r="A114" s="23"/>
      <c r="B114" s="15"/>
      <c r="C114" s="11"/>
      <c r="D114" s="7" t="s">
        <v>31</v>
      </c>
      <c r="E114" s="50" t="s">
        <v>97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202</v>
      </c>
      <c r="L114" s="41">
        <v>2.61</v>
      </c>
      <c r="M114" s="76"/>
      <c r="N114" s="76"/>
    </row>
    <row r="115" spans="1:14" ht="15" customHeight="1" x14ac:dyDescent="0.25">
      <c r="A115" s="23"/>
      <c r="B115" s="15"/>
      <c r="C115" s="11"/>
      <c r="D115" s="7" t="s">
        <v>32</v>
      </c>
      <c r="E115" s="50" t="s">
        <v>51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203</v>
      </c>
      <c r="L115" s="41">
        <v>2.79</v>
      </c>
      <c r="M115" s="76"/>
      <c r="N115" s="76"/>
    </row>
    <row r="116" spans="1:14" ht="15" customHeight="1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  <c r="M116" s="76"/>
      <c r="N116" s="76"/>
    </row>
    <row r="117" spans="1:14" ht="15.75" customHeight="1" thickBot="1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  <c r="M117" s="77"/>
      <c r="N117" s="77"/>
    </row>
    <row r="118" spans="1:14" ht="15" customHeight="1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42">SUM(G109:G117)</f>
        <v>30.29</v>
      </c>
      <c r="H118" s="19">
        <f t="shared" si="42"/>
        <v>32.97</v>
      </c>
      <c r="I118" s="19">
        <f t="shared" si="42"/>
        <v>107.92999999999999</v>
      </c>
      <c r="J118" s="19">
        <f t="shared" si="42"/>
        <v>852.93</v>
      </c>
      <c r="K118" s="25"/>
      <c r="L118" s="19">
        <f t="shared" ref="L118" si="43">SUM(L109:L117)</f>
        <v>124.00000000000001</v>
      </c>
    </row>
    <row r="119" spans="1:14" ht="15.75" customHeight="1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1290</v>
      </c>
      <c r="G119" s="32">
        <f t="shared" ref="G119" si="44">G108+G118</f>
        <v>50.78</v>
      </c>
      <c r="H119" s="32">
        <f t="shared" ref="H119" si="45">H108+H118</f>
        <v>55.849999999999994</v>
      </c>
      <c r="I119" s="32">
        <f t="shared" ref="I119" si="46">I108+I118</f>
        <v>185.95</v>
      </c>
      <c r="J119" s="32">
        <f t="shared" ref="J119" si="47">J108+J118</f>
        <v>1464.9</v>
      </c>
      <c r="K119" s="32"/>
      <c r="L119" s="32">
        <f t="shared" ref="L119" si="48">L108+L118</f>
        <v>207</v>
      </c>
    </row>
    <row r="120" spans="1:14" ht="14.45" customHeight="1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111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113</v>
      </c>
      <c r="L120" s="39">
        <v>40.520000000000003</v>
      </c>
      <c r="M120" s="75">
        <v>7</v>
      </c>
      <c r="N120" s="84">
        <v>45305</v>
      </c>
    </row>
    <row r="121" spans="1:14" ht="14.45" customHeight="1" x14ac:dyDescent="0.2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  <c r="M121" s="76"/>
      <c r="N121" s="76"/>
    </row>
    <row r="122" spans="1:14" ht="14.45" customHeight="1" x14ac:dyDescent="0.25">
      <c r="A122" s="14"/>
      <c r="B122" s="15"/>
      <c r="C122" s="11"/>
      <c r="D122" s="7" t="s">
        <v>22</v>
      </c>
      <c r="E122" s="50" t="s">
        <v>65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211</v>
      </c>
      <c r="L122" s="41">
        <v>4.7</v>
      </c>
      <c r="M122" s="76"/>
      <c r="N122" s="76"/>
    </row>
    <row r="123" spans="1:14" ht="14.45" customHeight="1" x14ac:dyDescent="0.25">
      <c r="A123" s="14"/>
      <c r="B123" s="15"/>
      <c r="C123" s="11"/>
      <c r="D123" s="7" t="s">
        <v>23</v>
      </c>
      <c r="E123" s="50" t="s">
        <v>69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197</v>
      </c>
      <c r="L123" s="41">
        <v>5.25</v>
      </c>
      <c r="M123" s="76"/>
      <c r="N123" s="76"/>
    </row>
    <row r="124" spans="1:14" ht="15" customHeight="1" thickBot="1" x14ac:dyDescent="0.3">
      <c r="A124" s="14"/>
      <c r="B124" s="15"/>
      <c r="C124" s="11"/>
      <c r="D124" s="6"/>
      <c r="E124" s="51" t="s">
        <v>232</v>
      </c>
      <c r="F124" s="57">
        <v>150</v>
      </c>
      <c r="G124" s="57">
        <v>0.63</v>
      </c>
      <c r="H124" s="57">
        <v>0.68</v>
      </c>
      <c r="I124" s="60">
        <v>14.55</v>
      </c>
      <c r="J124" s="57">
        <v>66.8</v>
      </c>
      <c r="K124" s="54" t="s">
        <v>205</v>
      </c>
      <c r="L124" s="41">
        <v>22.3</v>
      </c>
      <c r="M124" s="76"/>
      <c r="N124" s="76"/>
    </row>
    <row r="125" spans="1:14" ht="14.45" customHeight="1" x14ac:dyDescent="0.25">
      <c r="A125" s="14"/>
      <c r="B125" s="15"/>
      <c r="C125" s="11"/>
      <c r="D125" s="6"/>
      <c r="E125" s="50" t="s">
        <v>112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72</v>
      </c>
      <c r="L125" s="41">
        <v>10.23</v>
      </c>
      <c r="M125" s="76"/>
      <c r="N125" s="76"/>
    </row>
    <row r="126" spans="1:14" ht="14.45" customHeight="1" x14ac:dyDescent="0.25">
      <c r="A126" s="14"/>
      <c r="B126" s="15"/>
      <c r="C126" s="11"/>
      <c r="D126" s="7" t="s">
        <v>24</v>
      </c>
      <c r="E126" s="40"/>
      <c r="F126" s="41"/>
      <c r="G126" s="41"/>
      <c r="H126" s="41"/>
      <c r="I126" s="41"/>
      <c r="J126" s="41"/>
      <c r="K126" s="42"/>
      <c r="L126" s="41"/>
      <c r="M126" s="76"/>
      <c r="N126" s="76"/>
    </row>
    <row r="127" spans="1:14" ht="14.45" customHeight="1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49">SUM(G120:G126)</f>
        <v>22.7</v>
      </c>
      <c r="H127" s="19">
        <f t="shared" si="49"/>
        <v>33.11</v>
      </c>
      <c r="I127" s="19">
        <f t="shared" si="49"/>
        <v>49.57</v>
      </c>
      <c r="J127" s="19">
        <f t="shared" si="49"/>
        <v>590.11</v>
      </c>
      <c r="K127" s="25"/>
      <c r="L127" s="19">
        <f t="shared" ref="L127" si="50">SUM(L120:L126)</f>
        <v>83.000000000000014</v>
      </c>
      <c r="M127" s="76"/>
      <c r="N127" s="76"/>
    </row>
    <row r="128" spans="1:14" ht="14.45" customHeight="1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114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84</v>
      </c>
      <c r="L128" s="41">
        <v>18.8</v>
      </c>
      <c r="M128" s="76"/>
      <c r="N128" s="76"/>
    </row>
    <row r="129" spans="1:14" ht="14.45" customHeight="1" x14ac:dyDescent="0.25">
      <c r="A129" s="14"/>
      <c r="B129" s="15"/>
      <c r="C129" s="11"/>
      <c r="D129" s="7" t="s">
        <v>27</v>
      </c>
      <c r="E129" s="50" t="s">
        <v>60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208</v>
      </c>
      <c r="L129" s="41">
        <v>31.1</v>
      </c>
      <c r="M129" s="76"/>
      <c r="N129" s="76"/>
    </row>
    <row r="130" spans="1:14" ht="14.45" customHeight="1" x14ac:dyDescent="0.25">
      <c r="A130" s="14"/>
      <c r="B130" s="15"/>
      <c r="C130" s="11"/>
      <c r="D130" s="7" t="s">
        <v>28</v>
      </c>
      <c r="E130" s="50" t="s">
        <v>115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118</v>
      </c>
      <c r="L130" s="41">
        <v>60.58</v>
      </c>
      <c r="M130" s="76"/>
      <c r="N130" s="76"/>
    </row>
    <row r="131" spans="1:14" ht="14.45" customHeight="1" x14ac:dyDescent="0.25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  <c r="M131" s="76"/>
      <c r="N131" s="76"/>
    </row>
    <row r="132" spans="1:14" ht="14.45" customHeight="1" x14ac:dyDescent="0.25">
      <c r="A132" s="14"/>
      <c r="B132" s="15"/>
      <c r="C132" s="11"/>
      <c r="D132" s="7" t="s">
        <v>30</v>
      </c>
      <c r="E132" s="50" t="s">
        <v>116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119</v>
      </c>
      <c r="L132" s="41">
        <v>7.21</v>
      </c>
      <c r="M132" s="76"/>
      <c r="N132" s="76"/>
    </row>
    <row r="133" spans="1:14" ht="14.45" customHeight="1" x14ac:dyDescent="0.25">
      <c r="A133" s="14"/>
      <c r="B133" s="15"/>
      <c r="C133" s="11"/>
      <c r="D133" s="7" t="s">
        <v>31</v>
      </c>
      <c r="E133" s="50" t="s">
        <v>117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202</v>
      </c>
      <c r="L133" s="41">
        <v>3.05</v>
      </c>
      <c r="M133" s="76"/>
      <c r="N133" s="76"/>
    </row>
    <row r="134" spans="1:14" ht="14.45" customHeight="1" x14ac:dyDescent="0.25">
      <c r="A134" s="14"/>
      <c r="B134" s="15"/>
      <c r="C134" s="11"/>
      <c r="D134" s="7" t="s">
        <v>32</v>
      </c>
      <c r="E134" s="50" t="s">
        <v>51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203</v>
      </c>
      <c r="L134" s="41">
        <v>3.26</v>
      </c>
      <c r="M134" s="76"/>
      <c r="N134" s="76"/>
    </row>
    <row r="135" spans="1:14" ht="14.45" customHeight="1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  <c r="M135" s="76"/>
      <c r="N135" s="76"/>
    </row>
    <row r="136" spans="1:14" ht="15" customHeight="1" thickBot="1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  <c r="M136" s="77"/>
      <c r="N136" s="77"/>
    </row>
    <row r="137" spans="1:14" ht="15" customHeight="1" x14ac:dyDescent="0.2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51">SUM(G128:G136)</f>
        <v>32.93</v>
      </c>
      <c r="H137" s="19">
        <f t="shared" si="51"/>
        <v>28.639999999999997</v>
      </c>
      <c r="I137" s="19">
        <f t="shared" si="51"/>
        <v>99.75</v>
      </c>
      <c r="J137" s="19">
        <f t="shared" si="51"/>
        <v>789.65</v>
      </c>
      <c r="K137" s="25"/>
      <c r="L137" s="19">
        <f t="shared" ref="L137" si="52">SUM(L128:L136)</f>
        <v>124</v>
      </c>
    </row>
    <row r="138" spans="1:14" ht="15.75" customHeight="1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1353</v>
      </c>
      <c r="G138" s="32">
        <f t="shared" ref="G138" si="53">G127+G137</f>
        <v>55.629999999999995</v>
      </c>
      <c r="H138" s="32">
        <f t="shared" ref="H138" si="54">H127+H137</f>
        <v>61.75</v>
      </c>
      <c r="I138" s="32">
        <f t="shared" ref="I138" si="55">I127+I137</f>
        <v>149.32</v>
      </c>
      <c r="J138" s="32">
        <f t="shared" ref="J138" si="56">J127+J137</f>
        <v>1379.76</v>
      </c>
      <c r="K138" s="32"/>
      <c r="L138" s="32">
        <f t="shared" ref="L138" si="57">L127+L137</f>
        <v>207</v>
      </c>
    </row>
    <row r="139" spans="1:14" ht="14.45" customHeight="1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120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121</v>
      </c>
      <c r="L139" s="39">
        <v>39.58</v>
      </c>
      <c r="M139" s="75">
        <v>8</v>
      </c>
      <c r="N139" s="84">
        <v>45306</v>
      </c>
    </row>
    <row r="140" spans="1:14" ht="14.45" customHeight="1" x14ac:dyDescent="0.2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  <c r="M140" s="76"/>
      <c r="N140" s="76"/>
    </row>
    <row r="141" spans="1:14" ht="14.45" customHeight="1" x14ac:dyDescent="0.25">
      <c r="A141" s="23"/>
      <c r="B141" s="15"/>
      <c r="C141" s="11"/>
      <c r="D141" s="7" t="s">
        <v>22</v>
      </c>
      <c r="E141" s="50" t="s">
        <v>68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215</v>
      </c>
      <c r="L141" s="41">
        <v>12.7</v>
      </c>
      <c r="M141" s="76"/>
      <c r="N141" s="76"/>
    </row>
    <row r="142" spans="1:14" ht="15.75" customHeight="1" x14ac:dyDescent="0.25">
      <c r="A142" s="23"/>
      <c r="B142" s="15"/>
      <c r="C142" s="11"/>
      <c r="D142" s="7" t="s">
        <v>23</v>
      </c>
      <c r="E142" s="50" t="s">
        <v>50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202</v>
      </c>
      <c r="L142" s="41">
        <v>5.25</v>
      </c>
      <c r="M142" s="76"/>
      <c r="N142" s="76"/>
    </row>
    <row r="143" spans="1:14" ht="14.45" customHeight="1" x14ac:dyDescent="0.25">
      <c r="A143" s="23"/>
      <c r="B143" s="15"/>
      <c r="C143" s="11"/>
      <c r="D143" s="6"/>
      <c r="E143" s="40" t="s">
        <v>71</v>
      </c>
      <c r="F143" s="41">
        <v>115</v>
      </c>
      <c r="G143" s="41">
        <v>3.91</v>
      </c>
      <c r="H143" s="41">
        <v>2.88</v>
      </c>
      <c r="I143" s="41">
        <v>6.33</v>
      </c>
      <c r="J143" s="41">
        <v>66.819999999999993</v>
      </c>
      <c r="K143" s="42" t="s">
        <v>216</v>
      </c>
      <c r="L143" s="41">
        <v>25.47</v>
      </c>
      <c r="M143" s="76"/>
      <c r="N143" s="76"/>
    </row>
    <row r="144" spans="1:14" ht="15" customHeight="1" thickBot="1" x14ac:dyDescent="0.3">
      <c r="A144" s="23"/>
      <c r="B144" s="15"/>
      <c r="C144" s="11"/>
      <c r="D144" s="6"/>
      <c r="E144" s="50"/>
      <c r="F144" s="56"/>
      <c r="G144" s="56"/>
      <c r="H144" s="56"/>
      <c r="I144" s="59"/>
      <c r="J144" s="56"/>
      <c r="K144" s="54"/>
      <c r="L144" s="41"/>
      <c r="M144" s="76"/>
      <c r="N144" s="76"/>
    </row>
    <row r="145" spans="1:14" ht="14.45" customHeight="1" x14ac:dyDescent="0.25">
      <c r="A145" s="23"/>
      <c r="B145" s="15"/>
      <c r="C145" s="11"/>
      <c r="D145" s="7" t="s">
        <v>24</v>
      </c>
      <c r="E145" s="40"/>
      <c r="F145" s="41"/>
      <c r="G145" s="41"/>
      <c r="H145" s="41"/>
      <c r="I145" s="41"/>
      <c r="J145" s="41"/>
      <c r="K145" s="42"/>
      <c r="L145" s="41"/>
      <c r="M145" s="76"/>
      <c r="N145" s="76"/>
    </row>
    <row r="146" spans="1:14" ht="14.45" customHeight="1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58">SUM(G139:G145)</f>
        <v>27.009999999999998</v>
      </c>
      <c r="H146" s="19">
        <f t="shared" si="58"/>
        <v>16.47</v>
      </c>
      <c r="I146" s="19">
        <f t="shared" si="58"/>
        <v>83.149999999999991</v>
      </c>
      <c r="J146" s="19">
        <f t="shared" si="58"/>
        <v>593.36999999999989</v>
      </c>
      <c r="K146" s="25"/>
      <c r="L146" s="19">
        <f t="shared" ref="L146" si="59">SUM(L139:L145)</f>
        <v>83</v>
      </c>
      <c r="M146" s="76"/>
      <c r="N146" s="76"/>
    </row>
    <row r="147" spans="1:14" ht="14.45" customHeight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144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147</v>
      </c>
      <c r="L147" s="41">
        <v>19.8</v>
      </c>
      <c r="M147" s="76"/>
      <c r="N147" s="76"/>
    </row>
    <row r="148" spans="1:14" ht="14.45" customHeight="1" x14ac:dyDescent="0.25">
      <c r="A148" s="23"/>
      <c r="B148" s="15"/>
      <c r="C148" s="11"/>
      <c r="D148" s="7" t="s">
        <v>27</v>
      </c>
      <c r="E148" s="50" t="s">
        <v>145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85</v>
      </c>
      <c r="L148" s="41">
        <v>16</v>
      </c>
      <c r="M148" s="76"/>
      <c r="N148" s="76"/>
    </row>
    <row r="149" spans="1:14" ht="14.45" customHeight="1" x14ac:dyDescent="0.25">
      <c r="A149" s="23"/>
      <c r="B149" s="15"/>
      <c r="C149" s="11"/>
      <c r="D149" s="7" t="s">
        <v>28</v>
      </c>
      <c r="E149" s="50" t="s">
        <v>219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220</v>
      </c>
      <c r="L149" s="41">
        <v>54.2</v>
      </c>
      <c r="M149" s="76"/>
      <c r="N149" s="76"/>
    </row>
    <row r="150" spans="1:14" ht="14.45" customHeight="1" x14ac:dyDescent="0.25">
      <c r="A150" s="23"/>
      <c r="B150" s="15"/>
      <c r="C150" s="11"/>
      <c r="D150" s="7" t="s">
        <v>29</v>
      </c>
      <c r="E150" s="50"/>
      <c r="F150" s="56"/>
      <c r="G150" s="56"/>
      <c r="H150" s="56"/>
      <c r="I150" s="59"/>
      <c r="J150" s="56"/>
      <c r="K150" s="53"/>
      <c r="L150" s="41"/>
      <c r="M150" s="76"/>
      <c r="N150" s="76"/>
    </row>
    <row r="151" spans="1:14" ht="14.45" customHeight="1" x14ac:dyDescent="0.25">
      <c r="A151" s="23"/>
      <c r="B151" s="15"/>
      <c r="C151" s="11"/>
      <c r="D151" s="7" t="s">
        <v>30</v>
      </c>
      <c r="E151" s="50" t="s">
        <v>221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222</v>
      </c>
      <c r="L151" s="41">
        <v>25</v>
      </c>
      <c r="M151" s="76"/>
      <c r="N151" s="76"/>
    </row>
    <row r="152" spans="1:14" ht="14.45" customHeight="1" x14ac:dyDescent="0.25">
      <c r="A152" s="23"/>
      <c r="B152" s="15"/>
      <c r="C152" s="11"/>
      <c r="D152" s="7" t="s">
        <v>31</v>
      </c>
      <c r="E152" s="50" t="s">
        <v>117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202</v>
      </c>
      <c r="L152" s="41">
        <v>4.3499999999999996</v>
      </c>
      <c r="M152" s="76"/>
      <c r="N152" s="76"/>
    </row>
    <row r="153" spans="1:14" ht="14.45" customHeight="1" x14ac:dyDescent="0.25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203</v>
      </c>
      <c r="L153" s="41">
        <v>4.6500000000000004</v>
      </c>
      <c r="M153" s="76"/>
      <c r="N153" s="76"/>
    </row>
    <row r="154" spans="1:14" ht="14.45" customHeight="1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  <c r="M154" s="76"/>
      <c r="N154" s="76"/>
    </row>
    <row r="155" spans="1:14" ht="15" customHeight="1" thickBot="1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  <c r="M155" s="77"/>
      <c r="N155" s="77"/>
    </row>
    <row r="156" spans="1:14" ht="15" customHeight="1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0">SUM(G147:G155)</f>
        <v>36.590000000000003</v>
      </c>
      <c r="H156" s="19">
        <f t="shared" si="60"/>
        <v>35.519999999999996</v>
      </c>
      <c r="I156" s="19">
        <f t="shared" si="60"/>
        <v>102.26</v>
      </c>
      <c r="J156" s="19">
        <f t="shared" si="60"/>
        <v>857.55</v>
      </c>
      <c r="K156" s="25"/>
      <c r="L156" s="19">
        <f t="shared" ref="L156" si="61">SUM(L147:L155)</f>
        <v>124</v>
      </c>
    </row>
    <row r="157" spans="1:14" ht="15.75" customHeight="1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1245</v>
      </c>
      <c r="G157" s="32">
        <f t="shared" ref="G157" si="62">G146+G156</f>
        <v>63.6</v>
      </c>
      <c r="H157" s="32">
        <f t="shared" ref="H157" si="63">H146+H156</f>
        <v>51.989999999999995</v>
      </c>
      <c r="I157" s="32">
        <f t="shared" ref="I157" si="64">I146+I156</f>
        <v>185.41</v>
      </c>
      <c r="J157" s="32">
        <f t="shared" ref="J157" si="65">J146+J156</f>
        <v>1450.9199999999998</v>
      </c>
      <c r="K157" s="32"/>
      <c r="L157" s="32">
        <f t="shared" ref="L157" si="66">L146+L156</f>
        <v>207</v>
      </c>
    </row>
    <row r="158" spans="1:14" ht="14.45" customHeight="1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122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223</v>
      </c>
      <c r="L158" s="39">
        <v>20.52</v>
      </c>
      <c r="M158" s="75">
        <v>9</v>
      </c>
      <c r="N158" s="84">
        <v>45307</v>
      </c>
    </row>
    <row r="159" spans="1:14" ht="14.45" customHeight="1" x14ac:dyDescent="0.2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  <c r="M159" s="76"/>
      <c r="N159" s="76"/>
    </row>
    <row r="160" spans="1:14" ht="14.45" customHeight="1" x14ac:dyDescent="0.25">
      <c r="A160" s="23"/>
      <c r="B160" s="15"/>
      <c r="C160" s="11"/>
      <c r="D160" s="7" t="s">
        <v>22</v>
      </c>
      <c r="E160" s="50" t="s">
        <v>55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204</v>
      </c>
      <c r="L160" s="41">
        <v>4.7</v>
      </c>
      <c r="M160" s="76"/>
      <c r="N160" s="76"/>
    </row>
    <row r="161" spans="1:14" ht="14.45" customHeight="1" x14ac:dyDescent="0.25">
      <c r="A161" s="23"/>
      <c r="B161" s="15"/>
      <c r="C161" s="11"/>
      <c r="D161" s="7" t="s">
        <v>23</v>
      </c>
      <c r="E161" s="50" t="s">
        <v>123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197</v>
      </c>
      <c r="L161" s="41">
        <v>5.25</v>
      </c>
      <c r="M161" s="76"/>
      <c r="N161" s="76"/>
    </row>
    <row r="162" spans="1:14" ht="15" customHeight="1" thickBot="1" x14ac:dyDescent="0.3">
      <c r="A162" s="23"/>
      <c r="B162" s="15"/>
      <c r="C162" s="11"/>
      <c r="D162" s="6"/>
      <c r="E162" s="51" t="s">
        <v>232</v>
      </c>
      <c r="F162" s="57">
        <v>130</v>
      </c>
      <c r="G162" s="57">
        <v>0.55000000000000004</v>
      </c>
      <c r="H162" s="57">
        <v>0.44</v>
      </c>
      <c r="I162" s="60">
        <v>13.33</v>
      </c>
      <c r="J162" s="57">
        <v>59.41</v>
      </c>
      <c r="K162" s="54" t="s">
        <v>198</v>
      </c>
      <c r="L162" s="41">
        <v>33</v>
      </c>
      <c r="M162" s="76"/>
      <c r="N162" s="76"/>
    </row>
    <row r="163" spans="1:14" ht="14.45" customHeight="1" x14ac:dyDescent="0.25">
      <c r="A163" s="23"/>
      <c r="B163" s="15"/>
      <c r="C163" s="11"/>
      <c r="D163" s="6"/>
      <c r="E163" s="50" t="s">
        <v>124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125</v>
      </c>
      <c r="L163" s="41">
        <v>19.53</v>
      </c>
      <c r="M163" s="76"/>
      <c r="N163" s="76"/>
    </row>
    <row r="164" spans="1:14" ht="14.45" customHeight="1" x14ac:dyDescent="0.25">
      <c r="A164" s="23"/>
      <c r="B164" s="15"/>
      <c r="C164" s="11"/>
      <c r="D164" s="7" t="s">
        <v>24</v>
      </c>
      <c r="E164" s="40"/>
      <c r="F164" s="41"/>
      <c r="G164" s="41"/>
      <c r="H164" s="41"/>
      <c r="I164" s="41"/>
      <c r="J164" s="41"/>
      <c r="K164" s="42"/>
      <c r="L164" s="41"/>
      <c r="M164" s="76"/>
      <c r="N164" s="76"/>
    </row>
    <row r="165" spans="1:14" ht="14.45" customHeight="1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67">SUM(G158:G164)</f>
        <v>15.71</v>
      </c>
      <c r="H165" s="19">
        <f t="shared" si="67"/>
        <v>13.23</v>
      </c>
      <c r="I165" s="19">
        <f t="shared" si="67"/>
        <v>105.38</v>
      </c>
      <c r="J165" s="19">
        <f t="shared" si="67"/>
        <v>603.74999999999989</v>
      </c>
      <c r="K165" s="25"/>
      <c r="L165" s="19">
        <f t="shared" ref="L165" si="68">SUM(L158:L164)</f>
        <v>83</v>
      </c>
      <c r="M165" s="76"/>
      <c r="N165" s="76"/>
    </row>
    <row r="166" spans="1:14" ht="14.45" customHeight="1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126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129</v>
      </c>
      <c r="L166" s="41">
        <v>19.8</v>
      </c>
      <c r="M166" s="76"/>
      <c r="N166" s="76"/>
    </row>
    <row r="167" spans="1:14" ht="14.45" customHeight="1" x14ac:dyDescent="0.25">
      <c r="A167" s="23"/>
      <c r="B167" s="15"/>
      <c r="C167" s="11"/>
      <c r="D167" s="7" t="s">
        <v>27</v>
      </c>
      <c r="E167" s="50" t="s">
        <v>127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130</v>
      </c>
      <c r="L167" s="41">
        <v>16</v>
      </c>
      <c r="M167" s="76"/>
      <c r="N167" s="76"/>
    </row>
    <row r="168" spans="1:14" ht="14.45" customHeight="1" x14ac:dyDescent="0.25">
      <c r="A168" s="23"/>
      <c r="B168" s="15"/>
      <c r="C168" s="11"/>
      <c r="D168" s="7" t="s">
        <v>28</v>
      </c>
      <c r="E168" s="50" t="s">
        <v>128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131</v>
      </c>
      <c r="L168" s="41">
        <v>39.200000000000003</v>
      </c>
      <c r="M168" s="76"/>
      <c r="N168" s="76"/>
    </row>
    <row r="169" spans="1:14" ht="14.45" customHeight="1" x14ac:dyDescent="0.25">
      <c r="A169" s="23"/>
      <c r="B169" s="15"/>
      <c r="C169" s="11"/>
      <c r="D169" s="7" t="s">
        <v>29</v>
      </c>
      <c r="E169" s="50" t="s">
        <v>62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209</v>
      </c>
      <c r="L169" s="41">
        <v>15</v>
      </c>
      <c r="M169" s="76"/>
      <c r="N169" s="76"/>
    </row>
    <row r="170" spans="1:14" ht="14.45" customHeight="1" x14ac:dyDescent="0.25">
      <c r="A170" s="23"/>
      <c r="B170" s="15"/>
      <c r="C170" s="11"/>
      <c r="D170" s="7" t="s">
        <v>30</v>
      </c>
      <c r="E170" s="50" t="s">
        <v>49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53</v>
      </c>
      <c r="L170" s="41">
        <v>25</v>
      </c>
      <c r="M170" s="76"/>
      <c r="N170" s="76"/>
    </row>
    <row r="171" spans="1:14" ht="14.45" customHeight="1" x14ac:dyDescent="0.25">
      <c r="A171" s="23"/>
      <c r="B171" s="15"/>
      <c r="C171" s="11"/>
      <c r="D171" s="7" t="s">
        <v>31</v>
      </c>
      <c r="E171" s="50" t="s">
        <v>117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202</v>
      </c>
      <c r="L171" s="41">
        <v>4.3499999999999996</v>
      </c>
      <c r="M171" s="76"/>
      <c r="N171" s="76"/>
    </row>
    <row r="172" spans="1:14" ht="14.45" customHeight="1" x14ac:dyDescent="0.25">
      <c r="A172" s="23"/>
      <c r="B172" s="15"/>
      <c r="C172" s="11"/>
      <c r="D172" s="7" t="s">
        <v>32</v>
      </c>
      <c r="E172" s="50" t="s">
        <v>51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203</v>
      </c>
      <c r="L172" s="41">
        <v>4.6500000000000004</v>
      </c>
      <c r="M172" s="76"/>
      <c r="N172" s="76"/>
    </row>
    <row r="173" spans="1:14" ht="14.45" customHeight="1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  <c r="M173" s="76"/>
      <c r="N173" s="76"/>
    </row>
    <row r="174" spans="1:14" ht="15" customHeight="1" thickBot="1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  <c r="M174" s="77"/>
      <c r="N174" s="77"/>
    </row>
    <row r="175" spans="1:14" ht="15" customHeight="1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69">SUM(G166:G174)</f>
        <v>30.15</v>
      </c>
      <c r="H175" s="19">
        <f t="shared" si="69"/>
        <v>21.849999999999998</v>
      </c>
      <c r="I175" s="19">
        <f t="shared" si="69"/>
        <v>116.88</v>
      </c>
      <c r="J175" s="19">
        <f t="shared" si="69"/>
        <v>791.63</v>
      </c>
      <c r="K175" s="25"/>
      <c r="L175" s="19">
        <f t="shared" ref="L175" si="70">SUM(L166:L174)</f>
        <v>124</v>
      </c>
    </row>
    <row r="176" spans="1:14" ht="15.75" customHeight="1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1410</v>
      </c>
      <c r="G176" s="32">
        <f t="shared" ref="G176" si="71">G165+G175</f>
        <v>45.86</v>
      </c>
      <c r="H176" s="32">
        <f t="shared" ref="H176" si="72">H165+H175</f>
        <v>35.08</v>
      </c>
      <c r="I176" s="32">
        <f t="shared" ref="I176" si="73">I165+I175</f>
        <v>222.26</v>
      </c>
      <c r="J176" s="32">
        <f t="shared" ref="J176" si="74">J165+J175</f>
        <v>1395.3799999999999</v>
      </c>
      <c r="K176" s="32"/>
      <c r="L176" s="32">
        <f t="shared" ref="L176" si="75">L165+L175</f>
        <v>207</v>
      </c>
    </row>
    <row r="177" spans="1:14" ht="14.45" customHeight="1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132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135</v>
      </c>
      <c r="L177" s="39">
        <v>20.6</v>
      </c>
      <c r="M177" s="75">
        <v>10</v>
      </c>
      <c r="N177" s="84">
        <v>45308</v>
      </c>
    </row>
    <row r="178" spans="1:14" ht="14.45" customHeight="1" x14ac:dyDescent="0.2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  <c r="M178" s="76"/>
      <c r="N178" s="76"/>
    </row>
    <row r="179" spans="1:14" ht="14.45" customHeight="1" x14ac:dyDescent="0.25">
      <c r="A179" s="23"/>
      <c r="B179" s="15"/>
      <c r="C179" s="11"/>
      <c r="D179" s="7" t="s">
        <v>22</v>
      </c>
      <c r="E179" s="50" t="s">
        <v>89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217</v>
      </c>
      <c r="L179" s="41">
        <v>12.7</v>
      </c>
      <c r="M179" s="76"/>
      <c r="N179" s="76"/>
    </row>
    <row r="180" spans="1:14" ht="14.45" customHeight="1" x14ac:dyDescent="0.25">
      <c r="A180" s="23"/>
      <c r="B180" s="15"/>
      <c r="C180" s="11"/>
      <c r="D180" s="7" t="s">
        <v>23</v>
      </c>
      <c r="E180" s="50" t="s">
        <v>133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197</v>
      </c>
      <c r="L180" s="41">
        <v>5.25</v>
      </c>
      <c r="M180" s="76"/>
      <c r="N180" s="76"/>
    </row>
    <row r="181" spans="1:14" ht="15" customHeight="1" thickBot="1" x14ac:dyDescent="0.3">
      <c r="A181" s="23"/>
      <c r="B181" s="15"/>
      <c r="C181" s="11"/>
      <c r="D181" s="6"/>
      <c r="E181" s="51" t="s">
        <v>71</v>
      </c>
      <c r="F181" s="57">
        <v>115</v>
      </c>
      <c r="G181" s="57">
        <v>3.91</v>
      </c>
      <c r="H181" s="57">
        <v>2.88</v>
      </c>
      <c r="I181" s="60">
        <v>6.33</v>
      </c>
      <c r="J181" s="57">
        <v>66.819999999999993</v>
      </c>
      <c r="K181" s="53" t="s">
        <v>216</v>
      </c>
      <c r="L181" s="41">
        <v>36.35</v>
      </c>
      <c r="M181" s="76"/>
      <c r="N181" s="76"/>
    </row>
    <row r="182" spans="1:14" ht="15" customHeight="1" thickBot="1" x14ac:dyDescent="0.3">
      <c r="A182" s="23"/>
      <c r="B182" s="15"/>
      <c r="C182" s="11"/>
      <c r="D182" s="6"/>
      <c r="E182" s="51" t="s">
        <v>134</v>
      </c>
      <c r="F182" s="57">
        <v>50</v>
      </c>
      <c r="G182" s="57">
        <v>3.68</v>
      </c>
      <c r="H182" s="57">
        <v>8.02</v>
      </c>
      <c r="I182" s="60">
        <v>29.52</v>
      </c>
      <c r="J182" s="57">
        <v>205.74</v>
      </c>
      <c r="K182" s="53" t="s">
        <v>224</v>
      </c>
      <c r="L182" s="41">
        <v>8.1</v>
      </c>
      <c r="M182" s="76"/>
      <c r="N182" s="76"/>
    </row>
    <row r="183" spans="1:14" ht="14.45" customHeight="1" x14ac:dyDescent="0.25">
      <c r="A183" s="23"/>
      <c r="B183" s="15"/>
      <c r="C183" s="11"/>
      <c r="D183" s="7" t="s">
        <v>24</v>
      </c>
      <c r="E183" s="50"/>
      <c r="F183" s="56"/>
      <c r="G183" s="56"/>
      <c r="H183" s="56"/>
      <c r="I183" s="59"/>
      <c r="J183" s="56"/>
      <c r="K183" s="53"/>
      <c r="L183" s="41"/>
      <c r="M183" s="76"/>
      <c r="N183" s="76"/>
    </row>
    <row r="184" spans="1:14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76">SUM(G177:G183)</f>
        <v>15.62</v>
      </c>
      <c r="H184" s="19">
        <f t="shared" si="76"/>
        <v>18.579999999999998</v>
      </c>
      <c r="I184" s="19">
        <f t="shared" si="76"/>
        <v>89.82</v>
      </c>
      <c r="J184" s="19">
        <f t="shared" si="76"/>
        <v>595.94000000000005</v>
      </c>
      <c r="K184" s="25"/>
      <c r="L184" s="19">
        <f>SUM(L177:L183)</f>
        <v>83</v>
      </c>
      <c r="M184" s="76"/>
      <c r="N184" s="76"/>
    </row>
    <row r="185" spans="1:14" ht="14.45" customHeight="1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136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140</v>
      </c>
      <c r="L185" s="41">
        <v>19.8</v>
      </c>
      <c r="M185" s="76"/>
      <c r="N185" s="76"/>
    </row>
    <row r="186" spans="1:14" ht="14.45" customHeight="1" x14ac:dyDescent="0.25">
      <c r="A186" s="23"/>
      <c r="B186" s="15"/>
      <c r="C186" s="11"/>
      <c r="D186" s="7" t="s">
        <v>27</v>
      </c>
      <c r="E186" s="50" t="s">
        <v>225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226</v>
      </c>
      <c r="L186" s="41">
        <v>21</v>
      </c>
      <c r="M186" s="76"/>
      <c r="N186" s="76"/>
    </row>
    <row r="187" spans="1:14" ht="14.45" customHeight="1" x14ac:dyDescent="0.25">
      <c r="A187" s="23"/>
      <c r="B187" s="15"/>
      <c r="C187" s="11"/>
      <c r="D187" s="7" t="s">
        <v>28</v>
      </c>
      <c r="E187" s="50" t="s">
        <v>137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141</v>
      </c>
      <c r="L187" s="41">
        <v>34.200000000000003</v>
      </c>
      <c r="M187" s="76"/>
      <c r="N187" s="76"/>
    </row>
    <row r="188" spans="1:14" ht="14.45" customHeight="1" x14ac:dyDescent="0.25">
      <c r="A188" s="23"/>
      <c r="B188" s="15"/>
      <c r="C188" s="11"/>
      <c r="D188" s="7" t="s">
        <v>29</v>
      </c>
      <c r="E188" s="50" t="s">
        <v>138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142</v>
      </c>
      <c r="L188" s="41">
        <v>15</v>
      </c>
      <c r="M188" s="76"/>
      <c r="N188" s="76"/>
    </row>
    <row r="189" spans="1:14" ht="14.45" customHeight="1" x14ac:dyDescent="0.25">
      <c r="A189" s="23"/>
      <c r="B189" s="15"/>
      <c r="C189" s="11"/>
      <c r="D189" s="7" t="s">
        <v>30</v>
      </c>
      <c r="E189" s="50" t="s">
        <v>139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143</v>
      </c>
      <c r="L189" s="41">
        <v>25</v>
      </c>
      <c r="M189" s="76"/>
      <c r="N189" s="76"/>
    </row>
    <row r="190" spans="1:14" ht="14.45" customHeight="1" x14ac:dyDescent="0.25">
      <c r="A190" s="23"/>
      <c r="B190" s="15"/>
      <c r="C190" s="11"/>
      <c r="D190" s="7" t="s">
        <v>31</v>
      </c>
      <c r="E190" s="50" t="s">
        <v>117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202</v>
      </c>
      <c r="L190" s="41">
        <v>4.3499999999999996</v>
      </c>
      <c r="M190" s="76"/>
      <c r="N190" s="76"/>
    </row>
    <row r="191" spans="1:14" ht="14.45" customHeight="1" x14ac:dyDescent="0.25">
      <c r="A191" s="23"/>
      <c r="B191" s="15"/>
      <c r="C191" s="11"/>
      <c r="D191" s="7" t="s">
        <v>32</v>
      </c>
      <c r="E191" s="50" t="s">
        <v>51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203</v>
      </c>
      <c r="L191" s="41">
        <v>4.6500000000000004</v>
      </c>
      <c r="M191" s="76"/>
      <c r="N191" s="76"/>
    </row>
    <row r="192" spans="1:14" ht="14.45" customHeight="1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  <c r="M192" s="76"/>
      <c r="N192" s="76"/>
    </row>
    <row r="193" spans="1:14" ht="15" customHeight="1" thickBot="1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  <c r="M193" s="77"/>
      <c r="N193" s="77"/>
    </row>
    <row r="194" spans="1:14" ht="15" customHeight="1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77">SUM(G185:G193)</f>
        <v>35.15</v>
      </c>
      <c r="H194" s="19">
        <f t="shared" si="77"/>
        <v>28.69</v>
      </c>
      <c r="I194" s="19">
        <f t="shared" si="77"/>
        <v>112.85</v>
      </c>
      <c r="J194" s="19">
        <f t="shared" si="77"/>
        <v>847.37</v>
      </c>
      <c r="K194" s="25"/>
      <c r="L194" s="19">
        <f t="shared" ref="L194" si="78">SUM(L185:L193)</f>
        <v>124</v>
      </c>
    </row>
    <row r="195" spans="1:14" ht="15.75" customHeight="1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1365</v>
      </c>
      <c r="G195" s="32">
        <f t="shared" ref="G195" si="79">G184+G194</f>
        <v>50.769999999999996</v>
      </c>
      <c r="H195" s="32">
        <f t="shared" ref="H195" si="80">H184+H194</f>
        <v>47.269999999999996</v>
      </c>
      <c r="I195" s="32">
        <f t="shared" ref="I195" si="81">I184+I194</f>
        <v>202.67</v>
      </c>
      <c r="J195" s="32">
        <f t="shared" ref="J195" si="82">J184+J194</f>
        <v>1443.31</v>
      </c>
      <c r="K195" s="32"/>
      <c r="L195" s="32">
        <f t="shared" ref="L195" si="83">L184+L194</f>
        <v>207</v>
      </c>
    </row>
    <row r="196" spans="1:14" ht="14.4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196</v>
      </c>
      <c r="L196" s="39">
        <v>19.600000000000001</v>
      </c>
      <c r="M196" s="75">
        <v>11</v>
      </c>
      <c r="N196" s="84">
        <v>45311</v>
      </c>
    </row>
    <row r="197" spans="1:14" ht="14.45" customHeight="1" x14ac:dyDescent="0.2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  <c r="M197" s="76"/>
      <c r="N197" s="76"/>
    </row>
    <row r="198" spans="1:14" ht="14.45" customHeight="1" x14ac:dyDescent="0.25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43</v>
      </c>
      <c r="L198" s="41">
        <v>15.9</v>
      </c>
      <c r="M198" s="76"/>
      <c r="N198" s="76"/>
    </row>
    <row r="199" spans="1:14" ht="14.45" customHeight="1" x14ac:dyDescent="0.25">
      <c r="A199" s="23"/>
      <c r="B199" s="15"/>
      <c r="C199" s="11"/>
      <c r="D199" s="7" t="s">
        <v>23</v>
      </c>
      <c r="E199" s="50" t="s">
        <v>56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197</v>
      </c>
      <c r="L199" s="41">
        <v>3</v>
      </c>
      <c r="M199" s="76"/>
      <c r="N199" s="76"/>
    </row>
    <row r="200" spans="1:14" ht="15" customHeight="1" thickBot="1" x14ac:dyDescent="0.3">
      <c r="A200" s="23"/>
      <c r="B200" s="15"/>
      <c r="C200" s="11"/>
      <c r="D200" s="6"/>
      <c r="E200" s="51" t="s">
        <v>232</v>
      </c>
      <c r="F200" s="57">
        <v>140</v>
      </c>
      <c r="G200" s="57">
        <v>1.19</v>
      </c>
      <c r="H200" s="57">
        <v>0.31</v>
      </c>
      <c r="I200" s="60">
        <v>11.3</v>
      </c>
      <c r="J200" s="57">
        <v>52.74</v>
      </c>
      <c r="K200" s="54" t="s">
        <v>205</v>
      </c>
      <c r="L200" s="41">
        <v>25.3</v>
      </c>
      <c r="M200" s="76"/>
      <c r="N200" s="76"/>
    </row>
    <row r="201" spans="1:14" ht="14.45" customHeight="1" x14ac:dyDescent="0.25">
      <c r="A201" s="23"/>
      <c r="B201" s="15"/>
      <c r="C201" s="11"/>
      <c r="D201" s="6"/>
      <c r="E201" s="50" t="s">
        <v>70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72</v>
      </c>
      <c r="L201" s="41">
        <v>19.2</v>
      </c>
      <c r="M201" s="76"/>
      <c r="N201" s="76"/>
    </row>
    <row r="202" spans="1:14" ht="14.45" customHeight="1" x14ac:dyDescent="0.25">
      <c r="A202" s="23"/>
      <c r="B202" s="15"/>
      <c r="C202" s="11"/>
      <c r="D202" s="7" t="s">
        <v>24</v>
      </c>
      <c r="E202" s="40"/>
      <c r="F202" s="41"/>
      <c r="G202" s="41"/>
      <c r="H202" s="41"/>
      <c r="I202" s="41"/>
      <c r="J202" s="41"/>
      <c r="K202" s="42"/>
      <c r="L202" s="41"/>
      <c r="M202" s="76"/>
      <c r="N202" s="76"/>
    </row>
    <row r="203" spans="1:14" ht="14.45" customHeight="1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84">SUM(G196:G202)</f>
        <v>13.34</v>
      </c>
      <c r="H203" s="19">
        <f t="shared" si="84"/>
        <v>15.93</v>
      </c>
      <c r="I203" s="19">
        <f t="shared" si="84"/>
        <v>89.05</v>
      </c>
      <c r="J203" s="19">
        <f t="shared" si="84"/>
        <v>562.57000000000005</v>
      </c>
      <c r="K203" s="25"/>
      <c r="L203" s="19">
        <f t="shared" ref="L203" si="85">SUM(L196:L202)</f>
        <v>83</v>
      </c>
      <c r="M203" s="76"/>
      <c r="N203" s="76"/>
    </row>
    <row r="204" spans="1:14" ht="14.45" customHeight="1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  <c r="M204" s="76"/>
      <c r="N204" s="76"/>
    </row>
    <row r="205" spans="1:14" ht="14.45" customHeight="1" x14ac:dyDescent="0.25">
      <c r="A205" s="23"/>
      <c r="B205" s="15"/>
      <c r="C205" s="11"/>
      <c r="D205" s="7" t="s">
        <v>27</v>
      </c>
      <c r="E205" s="50" t="s">
        <v>148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227</v>
      </c>
      <c r="L205" s="41">
        <v>19.600000000000001</v>
      </c>
      <c r="M205" s="76"/>
      <c r="N205" s="76"/>
    </row>
    <row r="206" spans="1:14" ht="14.45" customHeight="1" x14ac:dyDescent="0.25">
      <c r="A206" s="23"/>
      <c r="B206" s="15"/>
      <c r="C206" s="11"/>
      <c r="D206" s="7" t="s">
        <v>28</v>
      </c>
      <c r="E206" s="50" t="s">
        <v>149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150</v>
      </c>
      <c r="L206" s="41">
        <v>60</v>
      </c>
      <c r="M206" s="76"/>
      <c r="N206" s="76"/>
    </row>
    <row r="207" spans="1:14" ht="14.45" customHeight="1" x14ac:dyDescent="0.25">
      <c r="A207" s="23"/>
      <c r="B207" s="15"/>
      <c r="C207" s="11"/>
      <c r="D207" s="7" t="s">
        <v>29</v>
      </c>
      <c r="E207" s="50" t="s">
        <v>95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101</v>
      </c>
      <c r="L207" s="41">
        <v>18.399999999999999</v>
      </c>
      <c r="M207" s="76"/>
      <c r="N207" s="76"/>
    </row>
    <row r="208" spans="1:14" ht="14.45" customHeight="1" x14ac:dyDescent="0.25">
      <c r="A208" s="23"/>
      <c r="B208" s="15"/>
      <c r="C208" s="11"/>
      <c r="D208" s="7" t="s">
        <v>30</v>
      </c>
      <c r="E208" s="50" t="s">
        <v>49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53</v>
      </c>
      <c r="L208" s="41">
        <v>20.6</v>
      </c>
      <c r="M208" s="76"/>
      <c r="N208" s="76"/>
    </row>
    <row r="209" spans="1:14" ht="14.45" customHeight="1" x14ac:dyDescent="0.25">
      <c r="A209" s="23"/>
      <c r="B209" s="15"/>
      <c r="C209" s="11"/>
      <c r="D209" s="7" t="s">
        <v>31</v>
      </c>
      <c r="E209" s="50" t="s">
        <v>117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202</v>
      </c>
      <c r="L209" s="41">
        <v>2.61</v>
      </c>
      <c r="M209" s="76"/>
      <c r="N209" s="76"/>
    </row>
    <row r="210" spans="1:14" ht="14.45" customHeight="1" x14ac:dyDescent="0.25">
      <c r="A210" s="23"/>
      <c r="B210" s="15"/>
      <c r="C210" s="11"/>
      <c r="D210" s="7" t="s">
        <v>32</v>
      </c>
      <c r="E210" s="50" t="s">
        <v>51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203</v>
      </c>
      <c r="L210" s="41">
        <v>2.79</v>
      </c>
      <c r="M210" s="76"/>
      <c r="N210" s="76"/>
    </row>
    <row r="211" spans="1:14" ht="14.45" customHeight="1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  <c r="M211" s="76"/>
      <c r="N211" s="76"/>
    </row>
    <row r="212" spans="1:14" ht="15" customHeight="1" thickBot="1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  <c r="M212" s="77"/>
      <c r="N212" s="77"/>
    </row>
    <row r="213" spans="1:14" ht="15" customHeight="1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86">SUM(G204:G212)</f>
        <v>33.96</v>
      </c>
      <c r="H213" s="19">
        <f t="shared" si="86"/>
        <v>33.08</v>
      </c>
      <c r="I213" s="19">
        <f t="shared" si="86"/>
        <v>96.800000000000011</v>
      </c>
      <c r="J213" s="19">
        <f t="shared" si="86"/>
        <v>825.17</v>
      </c>
      <c r="K213" s="25"/>
      <c r="L213" s="19">
        <f t="shared" ref="L213" si="87">SUM(L204:L212)</f>
        <v>124</v>
      </c>
    </row>
    <row r="214" spans="1:14" ht="15.75" customHeight="1" thickBot="1" x14ac:dyDescent="0.25">
      <c r="A214" s="29">
        <f>A196</f>
        <v>3</v>
      </c>
      <c r="B214" s="30">
        <f>B196</f>
        <v>1</v>
      </c>
      <c r="C214" s="79" t="s">
        <v>4</v>
      </c>
      <c r="D214" s="80"/>
      <c r="E214" s="31"/>
      <c r="F214" s="32">
        <f>F203+F213</f>
        <v>1348</v>
      </c>
      <c r="G214" s="32">
        <f t="shared" ref="G214:J214" si="88">G203+G213</f>
        <v>47.3</v>
      </c>
      <c r="H214" s="32">
        <f t="shared" si="88"/>
        <v>49.01</v>
      </c>
      <c r="I214" s="32">
        <f t="shared" si="88"/>
        <v>185.85000000000002</v>
      </c>
      <c r="J214" s="32">
        <f t="shared" si="88"/>
        <v>1387.74</v>
      </c>
      <c r="K214" s="32"/>
      <c r="L214" s="32">
        <f t="shared" ref="L214" si="89">L203+L213</f>
        <v>207</v>
      </c>
    </row>
    <row r="215" spans="1:14" ht="14.45" customHeight="1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151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214</v>
      </c>
      <c r="L215" s="39">
        <v>40.520000000000003</v>
      </c>
      <c r="M215" s="75">
        <v>12</v>
      </c>
      <c r="N215" s="84">
        <v>45312</v>
      </c>
    </row>
    <row r="216" spans="1:14" ht="14.45" customHeight="1" x14ac:dyDescent="0.2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  <c r="M216" s="76"/>
      <c r="N216" s="76"/>
    </row>
    <row r="217" spans="1:14" ht="14.45" customHeight="1" x14ac:dyDescent="0.25">
      <c r="A217" s="14"/>
      <c r="B217" s="15"/>
      <c r="C217" s="11"/>
      <c r="D217" s="7" t="s">
        <v>22</v>
      </c>
      <c r="E217" s="50" t="s">
        <v>55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204</v>
      </c>
      <c r="L217" s="41">
        <v>4.7</v>
      </c>
      <c r="M217" s="76"/>
      <c r="N217" s="76"/>
    </row>
    <row r="218" spans="1:14" ht="14.45" customHeight="1" x14ac:dyDescent="0.25">
      <c r="A218" s="14"/>
      <c r="B218" s="15"/>
      <c r="C218" s="11"/>
      <c r="D218" s="7" t="s">
        <v>23</v>
      </c>
      <c r="E218" s="50" t="s">
        <v>56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197</v>
      </c>
      <c r="L218" s="41">
        <v>5.25</v>
      </c>
      <c r="M218" s="76"/>
      <c r="N218" s="76"/>
    </row>
    <row r="219" spans="1:14" ht="15" customHeight="1" thickBot="1" x14ac:dyDescent="0.3">
      <c r="A219" s="14"/>
      <c r="B219" s="15"/>
      <c r="C219" s="11"/>
      <c r="D219" s="6"/>
      <c r="E219" s="51" t="s">
        <v>232</v>
      </c>
      <c r="F219" s="57">
        <v>115</v>
      </c>
      <c r="G219" s="57">
        <v>0.48</v>
      </c>
      <c r="H219" s="57">
        <v>0.39</v>
      </c>
      <c r="I219" s="60">
        <v>11.79</v>
      </c>
      <c r="J219" s="57">
        <v>52.56</v>
      </c>
      <c r="K219" s="54" t="s">
        <v>205</v>
      </c>
      <c r="L219" s="41">
        <v>22.3</v>
      </c>
      <c r="M219" s="76"/>
      <c r="N219" s="76"/>
    </row>
    <row r="220" spans="1:14" ht="14.45" customHeight="1" x14ac:dyDescent="0.25">
      <c r="A220" s="14"/>
      <c r="B220" s="15"/>
      <c r="C220" s="11"/>
      <c r="D220" s="6"/>
      <c r="E220" s="50" t="s">
        <v>152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153</v>
      </c>
      <c r="L220" s="41">
        <v>10.23</v>
      </c>
      <c r="M220" s="76"/>
      <c r="N220" s="76"/>
    </row>
    <row r="221" spans="1:14" ht="14.45" customHeight="1" x14ac:dyDescent="0.25">
      <c r="A221" s="14"/>
      <c r="B221" s="15"/>
      <c r="C221" s="11"/>
      <c r="D221" s="7" t="s">
        <v>24</v>
      </c>
      <c r="E221" s="40"/>
      <c r="F221" s="41"/>
      <c r="G221" s="41"/>
      <c r="H221" s="41"/>
      <c r="I221" s="41"/>
      <c r="J221" s="41"/>
      <c r="K221" s="42"/>
      <c r="L221" s="41"/>
      <c r="M221" s="76"/>
      <c r="N221" s="76"/>
    </row>
    <row r="222" spans="1:14" ht="14.45" customHeight="1" x14ac:dyDescent="0.2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J222" si="90">SUM(G215:G221)</f>
        <v>12.35</v>
      </c>
      <c r="H222" s="19">
        <f t="shared" si="90"/>
        <v>13.52</v>
      </c>
      <c r="I222" s="19">
        <f t="shared" si="90"/>
        <v>105.28</v>
      </c>
      <c r="J222" s="19">
        <f t="shared" si="90"/>
        <v>596.63</v>
      </c>
      <c r="K222" s="25"/>
      <c r="L222" s="19">
        <f t="shared" ref="L222" si="91">SUM(L215:L221)</f>
        <v>83.000000000000014</v>
      </c>
      <c r="M222" s="76"/>
      <c r="N222" s="76"/>
    </row>
    <row r="223" spans="1:14" ht="14.45" customHeight="1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1" t="s">
        <v>206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207</v>
      </c>
      <c r="L223" s="41">
        <v>18.8</v>
      </c>
      <c r="M223" s="76"/>
      <c r="N223" s="76"/>
    </row>
    <row r="224" spans="1:14" ht="14.45" customHeight="1" x14ac:dyDescent="0.25">
      <c r="A224" s="14"/>
      <c r="B224" s="15"/>
      <c r="C224" s="11"/>
      <c r="D224" s="7" t="s">
        <v>27</v>
      </c>
      <c r="E224" s="50" t="s">
        <v>60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208</v>
      </c>
      <c r="L224" s="41">
        <v>28.1</v>
      </c>
      <c r="M224" s="76"/>
      <c r="N224" s="76"/>
    </row>
    <row r="225" spans="1:14" ht="14.45" customHeight="1" x14ac:dyDescent="0.25">
      <c r="A225" s="14"/>
      <c r="B225" s="15"/>
      <c r="C225" s="11"/>
      <c r="D225" s="7" t="s">
        <v>28</v>
      </c>
      <c r="E225" s="50" t="s">
        <v>154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155</v>
      </c>
      <c r="L225" s="41">
        <v>50.58</v>
      </c>
      <c r="M225" s="76"/>
      <c r="N225" s="76"/>
    </row>
    <row r="226" spans="1:14" ht="14.45" customHeight="1" x14ac:dyDescent="0.25">
      <c r="A226" s="14"/>
      <c r="B226" s="15"/>
      <c r="C226" s="11"/>
      <c r="D226" s="7" t="s">
        <v>29</v>
      </c>
      <c r="E226" s="50" t="s">
        <v>156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228</v>
      </c>
      <c r="L226" s="41">
        <v>15</v>
      </c>
      <c r="M226" s="76"/>
      <c r="N226" s="76"/>
    </row>
    <row r="227" spans="1:14" ht="14.45" customHeight="1" x14ac:dyDescent="0.25">
      <c r="A227" s="14"/>
      <c r="B227" s="15"/>
      <c r="C227" s="11"/>
      <c r="D227" s="7" t="s">
        <v>30</v>
      </c>
      <c r="E227" s="50" t="s">
        <v>157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158</v>
      </c>
      <c r="L227" s="41">
        <v>5.21</v>
      </c>
      <c r="M227" s="76"/>
      <c r="N227" s="76"/>
    </row>
    <row r="228" spans="1:14" ht="14.45" customHeight="1" x14ac:dyDescent="0.25">
      <c r="A228" s="14"/>
      <c r="B228" s="15"/>
      <c r="C228" s="11"/>
      <c r="D228" s="7" t="s">
        <v>31</v>
      </c>
      <c r="E228" s="50" t="s">
        <v>117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202</v>
      </c>
      <c r="L228" s="41">
        <v>3.05</v>
      </c>
      <c r="M228" s="76"/>
      <c r="N228" s="76"/>
    </row>
    <row r="229" spans="1:14" ht="14.45" customHeight="1" x14ac:dyDescent="0.25">
      <c r="A229" s="14"/>
      <c r="B229" s="15"/>
      <c r="C229" s="11"/>
      <c r="D229" s="7" t="s">
        <v>32</v>
      </c>
      <c r="E229" s="50" t="s">
        <v>51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203</v>
      </c>
      <c r="L229" s="41">
        <v>3.26</v>
      </c>
      <c r="M229" s="76"/>
      <c r="N229" s="76"/>
    </row>
    <row r="230" spans="1:14" ht="14.45" customHeight="1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  <c r="M230" s="76"/>
      <c r="N230" s="76"/>
    </row>
    <row r="231" spans="1:14" ht="15" customHeight="1" thickBot="1" x14ac:dyDescent="0.3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  <c r="M231" s="77"/>
      <c r="N231" s="77"/>
    </row>
    <row r="232" spans="1:14" ht="15" customHeight="1" x14ac:dyDescent="0.25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J232" si="92">SUM(G223:G231)</f>
        <v>25.05</v>
      </c>
      <c r="H232" s="19">
        <f t="shared" si="92"/>
        <v>26.799999999999994</v>
      </c>
      <c r="I232" s="19">
        <f t="shared" si="92"/>
        <v>114.63</v>
      </c>
      <c r="J232" s="19">
        <f t="shared" si="92"/>
        <v>802.40000000000009</v>
      </c>
      <c r="K232" s="25"/>
      <c r="L232" s="19">
        <f t="shared" ref="L232" si="93">SUM(L223:L231)</f>
        <v>124</v>
      </c>
    </row>
    <row r="233" spans="1:14" ht="15.75" customHeight="1" thickBot="1" x14ac:dyDescent="0.25">
      <c r="A233" s="33">
        <f>A215</f>
        <v>3</v>
      </c>
      <c r="B233" s="33">
        <f>B215</f>
        <v>2</v>
      </c>
      <c r="C233" s="79" t="s">
        <v>4</v>
      </c>
      <c r="D233" s="80"/>
      <c r="E233" s="31"/>
      <c r="F233" s="32">
        <f>F222+F232</f>
        <v>1356</v>
      </c>
      <c r="G233" s="32">
        <f t="shared" ref="G233:J233" si="94">G222+G232</f>
        <v>37.4</v>
      </c>
      <c r="H233" s="32">
        <f t="shared" si="94"/>
        <v>40.319999999999993</v>
      </c>
      <c r="I233" s="32">
        <f t="shared" si="94"/>
        <v>219.91</v>
      </c>
      <c r="J233" s="32">
        <f t="shared" si="94"/>
        <v>1399.0300000000002</v>
      </c>
      <c r="K233" s="32"/>
      <c r="L233" s="32">
        <f t="shared" ref="L233" si="95">L222+L232</f>
        <v>207</v>
      </c>
    </row>
    <row r="234" spans="1:14" ht="14.45" customHeight="1" x14ac:dyDescent="0.25">
      <c r="A234" s="20">
        <v>3</v>
      </c>
      <c r="B234" s="21">
        <v>3</v>
      </c>
      <c r="C234" s="22" t="s">
        <v>20</v>
      </c>
      <c r="D234" s="5" t="s">
        <v>21</v>
      </c>
      <c r="E234" s="49" t="s">
        <v>54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57</v>
      </c>
      <c r="L234" s="39">
        <v>31.25</v>
      </c>
      <c r="M234" s="75">
        <v>13</v>
      </c>
      <c r="N234" s="84">
        <v>45313</v>
      </c>
    </row>
    <row r="235" spans="1:14" ht="14.45" customHeight="1" x14ac:dyDescent="0.2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  <c r="M235" s="76"/>
      <c r="N235" s="76"/>
    </row>
    <row r="236" spans="1:14" ht="14.45" customHeight="1" x14ac:dyDescent="0.25">
      <c r="A236" s="23"/>
      <c r="B236" s="15"/>
      <c r="C236" s="11"/>
      <c r="D236" s="7" t="s">
        <v>22</v>
      </c>
      <c r="E236" s="50" t="s">
        <v>68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215</v>
      </c>
      <c r="L236" s="41">
        <v>13.3</v>
      </c>
      <c r="M236" s="76"/>
      <c r="N236" s="76"/>
    </row>
    <row r="237" spans="1:14" ht="14.45" customHeight="1" x14ac:dyDescent="0.25">
      <c r="A237" s="23"/>
      <c r="B237" s="15"/>
      <c r="C237" s="11"/>
      <c r="D237" s="7" t="s">
        <v>23</v>
      </c>
      <c r="E237" s="50" t="s">
        <v>159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160</v>
      </c>
      <c r="L237" s="41">
        <v>3.45</v>
      </c>
      <c r="M237" s="76"/>
      <c r="N237" s="76"/>
    </row>
    <row r="238" spans="1:14" ht="14.45" customHeight="1" x14ac:dyDescent="0.25">
      <c r="A238" s="23"/>
      <c r="B238" s="15"/>
      <c r="C238" s="11"/>
      <c r="D238" s="6"/>
      <c r="E238" s="40" t="s">
        <v>71</v>
      </c>
      <c r="F238" s="41">
        <v>115</v>
      </c>
      <c r="G238" s="41">
        <v>3.91</v>
      </c>
      <c r="H238" s="41">
        <v>2.88</v>
      </c>
      <c r="I238" s="41">
        <v>6.33</v>
      </c>
      <c r="J238" s="41">
        <v>66.819999999999993</v>
      </c>
      <c r="K238" s="42" t="s">
        <v>216</v>
      </c>
      <c r="L238" s="41">
        <v>35</v>
      </c>
      <c r="M238" s="76"/>
      <c r="N238" s="76"/>
    </row>
    <row r="239" spans="1:14" ht="15" customHeight="1" thickBot="1" x14ac:dyDescent="0.3">
      <c r="A239" s="23"/>
      <c r="B239" s="15"/>
      <c r="C239" s="11"/>
      <c r="D239" s="6"/>
      <c r="E239" s="51"/>
      <c r="F239" s="56"/>
      <c r="G239" s="56"/>
      <c r="H239" s="56"/>
      <c r="I239" s="59"/>
      <c r="J239" s="56"/>
      <c r="K239" s="53"/>
      <c r="L239" s="41"/>
      <c r="M239" s="76"/>
      <c r="N239" s="76"/>
    </row>
    <row r="240" spans="1:14" ht="14.45" customHeight="1" x14ac:dyDescent="0.25">
      <c r="A240" s="23"/>
      <c r="B240" s="15"/>
      <c r="C240" s="11"/>
      <c r="D240" s="7" t="s">
        <v>24</v>
      </c>
      <c r="E240" s="40"/>
      <c r="F240" s="41"/>
      <c r="G240" s="41"/>
      <c r="H240" s="41"/>
      <c r="I240" s="41"/>
      <c r="J240" s="41"/>
      <c r="K240" s="42"/>
      <c r="L240" s="41"/>
      <c r="M240" s="76"/>
      <c r="N240" s="76"/>
    </row>
    <row r="241" spans="1:14" ht="14.45" customHeight="1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J241" si="96">SUM(G234:G240)</f>
        <v>25.700000000000003</v>
      </c>
      <c r="H241" s="19">
        <f t="shared" si="96"/>
        <v>36.97</v>
      </c>
      <c r="I241" s="19">
        <f t="shared" si="96"/>
        <v>40.349999999999994</v>
      </c>
      <c r="J241" s="19">
        <f t="shared" si="96"/>
        <v>601.87999999999988</v>
      </c>
      <c r="K241" s="25"/>
      <c r="L241" s="19">
        <f t="shared" ref="L241" si="97">SUM(L234:L240)</f>
        <v>83</v>
      </c>
      <c r="M241" s="76"/>
      <c r="N241" s="76"/>
    </row>
    <row r="242" spans="1:14" ht="14.45" customHeight="1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1" t="s">
        <v>114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84</v>
      </c>
      <c r="L242" s="41">
        <v>14.9</v>
      </c>
      <c r="M242" s="76"/>
      <c r="N242" s="76"/>
    </row>
    <row r="243" spans="1:14" ht="14.45" customHeight="1" x14ac:dyDescent="0.25">
      <c r="A243" s="23"/>
      <c r="B243" s="15"/>
      <c r="C243" s="11"/>
      <c r="D243" s="7" t="s">
        <v>27</v>
      </c>
      <c r="E243" s="50" t="s">
        <v>161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85</v>
      </c>
      <c r="L243" s="41">
        <v>29.8</v>
      </c>
      <c r="M243" s="76"/>
      <c r="N243" s="76"/>
    </row>
    <row r="244" spans="1:14" ht="14.45" customHeight="1" x14ac:dyDescent="0.25">
      <c r="A244" s="23"/>
      <c r="B244" s="15"/>
      <c r="C244" s="11"/>
      <c r="D244" s="7" t="s">
        <v>28</v>
      </c>
      <c r="E244" s="50" t="s">
        <v>82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86</v>
      </c>
      <c r="L244" s="41">
        <v>50.6</v>
      </c>
      <c r="M244" s="76"/>
      <c r="N244" s="76"/>
    </row>
    <row r="245" spans="1:14" ht="14.45" customHeight="1" x14ac:dyDescent="0.25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  <c r="M245" s="76"/>
      <c r="N245" s="76"/>
    </row>
    <row r="246" spans="1:14" ht="14.45" customHeight="1" x14ac:dyDescent="0.25">
      <c r="A246" s="23"/>
      <c r="B246" s="15"/>
      <c r="C246" s="11"/>
      <c r="D246" s="7" t="s">
        <v>30</v>
      </c>
      <c r="E246" s="50" t="s">
        <v>162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87</v>
      </c>
      <c r="L246" s="41">
        <v>23.3</v>
      </c>
      <c r="M246" s="76"/>
      <c r="N246" s="76"/>
    </row>
    <row r="247" spans="1:14" ht="14.45" customHeight="1" x14ac:dyDescent="0.25">
      <c r="A247" s="23"/>
      <c r="B247" s="15"/>
      <c r="C247" s="11"/>
      <c r="D247" s="7" t="s">
        <v>31</v>
      </c>
      <c r="E247" s="50" t="s">
        <v>117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202</v>
      </c>
      <c r="L247" s="41">
        <v>2.61</v>
      </c>
      <c r="M247" s="76"/>
      <c r="N247" s="76"/>
    </row>
    <row r="248" spans="1:14" ht="14.45" customHeight="1" x14ac:dyDescent="0.25">
      <c r="A248" s="23"/>
      <c r="B248" s="15"/>
      <c r="C248" s="11"/>
      <c r="D248" s="7" t="s">
        <v>32</v>
      </c>
      <c r="E248" s="50" t="s">
        <v>51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203</v>
      </c>
      <c r="L248" s="41">
        <v>2.79</v>
      </c>
      <c r="M248" s="76"/>
      <c r="N248" s="76"/>
    </row>
    <row r="249" spans="1:14" ht="14.45" customHeight="1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  <c r="M249" s="76"/>
      <c r="N249" s="76"/>
    </row>
    <row r="250" spans="1:14" ht="15" customHeight="1" thickBot="1" x14ac:dyDescent="0.3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  <c r="M250" s="77"/>
      <c r="N250" s="77"/>
    </row>
    <row r="251" spans="1:14" ht="15" customHeight="1" x14ac:dyDescent="0.25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J251" si="98">SUM(G242:G250)</f>
        <v>35.059999999999995</v>
      </c>
      <c r="H251" s="19">
        <f t="shared" si="98"/>
        <v>26.919999999999998</v>
      </c>
      <c r="I251" s="19">
        <f t="shared" si="98"/>
        <v>111.9</v>
      </c>
      <c r="J251" s="19">
        <f t="shared" si="98"/>
        <v>811.31</v>
      </c>
      <c r="K251" s="25"/>
      <c r="L251" s="19">
        <f t="shared" ref="L251" si="99">SUM(L242:L250)</f>
        <v>124.00000000000001</v>
      </c>
    </row>
    <row r="252" spans="1:14" ht="15.75" customHeight="1" thickBot="1" x14ac:dyDescent="0.25">
      <c r="A252" s="29">
        <f>A234</f>
        <v>3</v>
      </c>
      <c r="B252" s="30">
        <f>B234</f>
        <v>3</v>
      </c>
      <c r="C252" s="79" t="s">
        <v>4</v>
      </c>
      <c r="D252" s="80"/>
      <c r="E252" s="31"/>
      <c r="F252" s="32">
        <f>F241+F251</f>
        <v>1265</v>
      </c>
      <c r="G252" s="32">
        <f t="shared" ref="G252:J252" si="100">G241+G251</f>
        <v>60.76</v>
      </c>
      <c r="H252" s="32">
        <f t="shared" si="100"/>
        <v>63.89</v>
      </c>
      <c r="I252" s="32">
        <f t="shared" si="100"/>
        <v>152.25</v>
      </c>
      <c r="J252" s="32">
        <f t="shared" si="100"/>
        <v>1413.1899999999998</v>
      </c>
      <c r="K252" s="32"/>
      <c r="L252" s="32">
        <f t="shared" ref="L252" si="101">L241+L251</f>
        <v>207</v>
      </c>
    </row>
    <row r="253" spans="1:14" ht="14.4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49" t="s">
        <v>64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66</v>
      </c>
      <c r="L253" s="39">
        <v>31.25</v>
      </c>
      <c r="M253" s="75">
        <v>14</v>
      </c>
      <c r="N253" s="84">
        <v>45314</v>
      </c>
    </row>
    <row r="254" spans="1:14" ht="14.45" customHeight="1" x14ac:dyDescent="0.2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  <c r="M254" s="76"/>
      <c r="N254" s="76"/>
    </row>
    <row r="255" spans="1:14" ht="14.45" customHeight="1" x14ac:dyDescent="0.25">
      <c r="A255" s="23"/>
      <c r="B255" s="15"/>
      <c r="C255" s="11"/>
      <c r="D255" s="7" t="s">
        <v>22</v>
      </c>
      <c r="E255" s="50" t="s">
        <v>65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211</v>
      </c>
      <c r="L255" s="41">
        <v>13.3</v>
      </c>
      <c r="M255" s="76"/>
      <c r="N255" s="76"/>
    </row>
    <row r="256" spans="1:14" ht="14.45" customHeight="1" x14ac:dyDescent="0.25">
      <c r="A256" s="23"/>
      <c r="B256" s="15"/>
      <c r="C256" s="11"/>
      <c r="D256" s="7" t="s">
        <v>23</v>
      </c>
      <c r="E256" s="50" t="s">
        <v>69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197</v>
      </c>
      <c r="L256" s="41">
        <v>3.45</v>
      </c>
      <c r="M256" s="76"/>
      <c r="N256" s="76"/>
    </row>
    <row r="257" spans="1:14" ht="14.45" customHeight="1" x14ac:dyDescent="0.25">
      <c r="A257" s="23"/>
      <c r="B257" s="15"/>
      <c r="C257" s="11"/>
      <c r="D257" s="6"/>
      <c r="E257" s="50" t="s">
        <v>232</v>
      </c>
      <c r="F257" s="56">
        <v>150</v>
      </c>
      <c r="G257" s="56">
        <v>0.63</v>
      </c>
      <c r="H257" s="56">
        <v>0.68</v>
      </c>
      <c r="I257" s="59">
        <v>14.55</v>
      </c>
      <c r="J257" s="56">
        <v>66.8</v>
      </c>
      <c r="K257" s="53" t="s">
        <v>205</v>
      </c>
      <c r="L257" s="41">
        <v>35</v>
      </c>
      <c r="M257" s="76"/>
      <c r="N257" s="76"/>
    </row>
    <row r="258" spans="1:14" ht="14.45" customHeight="1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  <c r="M258" s="76"/>
      <c r="N258" s="76"/>
    </row>
    <row r="259" spans="1:14" ht="14.45" customHeight="1" x14ac:dyDescent="0.25">
      <c r="A259" s="23"/>
      <c r="B259" s="15"/>
      <c r="C259" s="11"/>
      <c r="D259" s="7" t="s">
        <v>24</v>
      </c>
      <c r="E259" s="40"/>
      <c r="F259" s="41"/>
      <c r="G259" s="41"/>
      <c r="H259" s="41"/>
      <c r="I259" s="41"/>
      <c r="J259" s="41"/>
      <c r="K259" s="42"/>
      <c r="L259" s="41"/>
      <c r="M259" s="76"/>
      <c r="N259" s="76"/>
    </row>
    <row r="260" spans="1:14" ht="14.45" customHeight="1" x14ac:dyDescent="0.25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J260" si="102">SUM(G253:G259)</f>
        <v>28.299999999999997</v>
      </c>
      <c r="H260" s="19">
        <f t="shared" si="102"/>
        <v>18.029999999999998</v>
      </c>
      <c r="I260" s="19">
        <f t="shared" si="102"/>
        <v>79.97</v>
      </c>
      <c r="J260" s="19">
        <f t="shared" si="102"/>
        <v>595.54</v>
      </c>
      <c r="K260" s="25"/>
      <c r="L260" s="19">
        <f t="shared" ref="L260" si="103">SUM(L253:L259)</f>
        <v>83</v>
      </c>
      <c r="M260" s="76"/>
      <c r="N260" s="76"/>
    </row>
    <row r="261" spans="1:14" ht="14.45" customHeight="1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1" t="s">
        <v>163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164</v>
      </c>
      <c r="L261" s="41">
        <v>14.9</v>
      </c>
      <c r="M261" s="76"/>
      <c r="N261" s="76"/>
    </row>
    <row r="262" spans="1:14" ht="14.45" customHeight="1" x14ac:dyDescent="0.25">
      <c r="A262" s="23"/>
      <c r="B262" s="15"/>
      <c r="C262" s="11"/>
      <c r="D262" s="7" t="s">
        <v>27</v>
      </c>
      <c r="E262" s="50" t="s">
        <v>165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78</v>
      </c>
      <c r="L262" s="41">
        <v>25.8</v>
      </c>
      <c r="M262" s="76"/>
      <c r="N262" s="76"/>
    </row>
    <row r="263" spans="1:14" ht="14.45" customHeight="1" x14ac:dyDescent="0.25">
      <c r="A263" s="23"/>
      <c r="B263" s="15"/>
      <c r="C263" s="11"/>
      <c r="D263" s="7" t="s">
        <v>28</v>
      </c>
      <c r="E263" s="50" t="s">
        <v>166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167</v>
      </c>
      <c r="L263" s="41">
        <v>39.6</v>
      </c>
      <c r="M263" s="76"/>
      <c r="N263" s="76"/>
    </row>
    <row r="264" spans="1:14" ht="14.45" customHeight="1" x14ac:dyDescent="0.25">
      <c r="A264" s="23"/>
      <c r="B264" s="15"/>
      <c r="C264" s="11"/>
      <c r="D264" s="7" t="s">
        <v>29</v>
      </c>
      <c r="E264" s="50" t="s">
        <v>62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229</v>
      </c>
      <c r="L264" s="41">
        <v>15</v>
      </c>
      <c r="M264" s="76"/>
      <c r="N264" s="76"/>
    </row>
    <row r="265" spans="1:14" ht="14.45" customHeight="1" x14ac:dyDescent="0.25">
      <c r="A265" s="23"/>
      <c r="B265" s="15"/>
      <c r="C265" s="11"/>
      <c r="D265" s="7" t="s">
        <v>30</v>
      </c>
      <c r="E265" s="50" t="s">
        <v>49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53</v>
      </c>
      <c r="L265" s="41">
        <v>23.3</v>
      </c>
      <c r="M265" s="76"/>
      <c r="N265" s="76"/>
    </row>
    <row r="266" spans="1:14" ht="14.45" customHeight="1" x14ac:dyDescent="0.25">
      <c r="A266" s="23"/>
      <c r="B266" s="15"/>
      <c r="C266" s="11"/>
      <c r="D266" s="7" t="s">
        <v>31</v>
      </c>
      <c r="E266" s="50" t="s">
        <v>117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202</v>
      </c>
      <c r="L266" s="41">
        <v>2.61</v>
      </c>
      <c r="M266" s="76"/>
      <c r="N266" s="76"/>
    </row>
    <row r="267" spans="1:14" ht="14.45" customHeight="1" x14ac:dyDescent="0.25">
      <c r="A267" s="23"/>
      <c r="B267" s="15"/>
      <c r="C267" s="11"/>
      <c r="D267" s="7" t="s">
        <v>32</v>
      </c>
      <c r="E267" s="50" t="s">
        <v>168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203</v>
      </c>
      <c r="L267" s="41">
        <v>2.79</v>
      </c>
      <c r="M267" s="76"/>
      <c r="N267" s="76"/>
    </row>
    <row r="268" spans="1:14" ht="14.45" customHeight="1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  <c r="M268" s="76"/>
      <c r="N268" s="76"/>
    </row>
    <row r="269" spans="1:14" ht="15" customHeight="1" thickBot="1" x14ac:dyDescent="0.3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  <c r="M269" s="77"/>
      <c r="N269" s="77"/>
    </row>
    <row r="270" spans="1:14" ht="15" customHeight="1" x14ac:dyDescent="0.25">
      <c r="A270" s="24"/>
      <c r="B270" s="17"/>
      <c r="C270" s="8"/>
      <c r="D270" s="18" t="s">
        <v>33</v>
      </c>
      <c r="E270" s="9"/>
      <c r="F270" s="19">
        <f>SUM(F261:F269)</f>
        <v>810</v>
      </c>
      <c r="G270" s="19">
        <f t="shared" ref="G270:J270" si="104">SUM(G261:G269)</f>
        <v>29.990000000000002</v>
      </c>
      <c r="H270" s="19">
        <f t="shared" si="104"/>
        <v>22.84</v>
      </c>
      <c r="I270" s="19">
        <f t="shared" si="104"/>
        <v>119.6</v>
      </c>
      <c r="J270" s="19">
        <f t="shared" si="104"/>
        <v>805.79000000000008</v>
      </c>
      <c r="K270" s="25"/>
      <c r="L270" s="19">
        <f t="shared" ref="L270" si="105">SUM(L261:L269)</f>
        <v>124.00000000000001</v>
      </c>
    </row>
    <row r="271" spans="1:14" ht="15.75" customHeight="1" thickBot="1" x14ac:dyDescent="0.25">
      <c r="A271" s="29">
        <f>A253</f>
        <v>3</v>
      </c>
      <c r="B271" s="30">
        <f>B253</f>
        <v>4</v>
      </c>
      <c r="C271" s="79" t="s">
        <v>4</v>
      </c>
      <c r="D271" s="80"/>
      <c r="E271" s="31"/>
      <c r="F271" s="32">
        <f>F260+F270</f>
        <v>1347</v>
      </c>
      <c r="G271" s="32">
        <f t="shared" ref="G271:J271" si="106">G260+G270</f>
        <v>58.29</v>
      </c>
      <c r="H271" s="32">
        <f t="shared" si="106"/>
        <v>40.869999999999997</v>
      </c>
      <c r="I271" s="32">
        <f t="shared" si="106"/>
        <v>199.57</v>
      </c>
      <c r="J271" s="32">
        <f t="shared" si="106"/>
        <v>1401.33</v>
      </c>
      <c r="K271" s="32"/>
      <c r="L271" s="32">
        <f t="shared" ref="L271" si="107">L260+L270</f>
        <v>207</v>
      </c>
    </row>
    <row r="272" spans="1:14" ht="30" x14ac:dyDescent="0.25">
      <c r="A272" s="20">
        <v>3</v>
      </c>
      <c r="B272" s="21">
        <v>5</v>
      </c>
      <c r="C272" s="22" t="s">
        <v>20</v>
      </c>
      <c r="D272" s="5" t="s">
        <v>21</v>
      </c>
      <c r="E272" s="49" t="s">
        <v>88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91</v>
      </c>
      <c r="L272" s="39">
        <v>31.25</v>
      </c>
      <c r="M272" s="75">
        <v>15</v>
      </c>
      <c r="N272" s="84">
        <v>45315</v>
      </c>
    </row>
    <row r="273" spans="1:14" ht="14.45" customHeight="1" x14ac:dyDescent="0.2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  <c r="M273" s="76"/>
      <c r="N273" s="76"/>
    </row>
    <row r="274" spans="1:14" ht="14.45" customHeight="1" x14ac:dyDescent="0.25">
      <c r="A274" s="23"/>
      <c r="B274" s="15"/>
      <c r="C274" s="11"/>
      <c r="D274" s="7" t="s">
        <v>22</v>
      </c>
      <c r="E274" s="50" t="s">
        <v>89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217</v>
      </c>
      <c r="L274" s="41">
        <v>13.3</v>
      </c>
      <c r="M274" s="76"/>
      <c r="N274" s="76"/>
    </row>
    <row r="275" spans="1:14" ht="14.45" customHeight="1" x14ac:dyDescent="0.25">
      <c r="A275" s="23"/>
      <c r="B275" s="15"/>
      <c r="C275" s="11"/>
      <c r="D275" s="7" t="s">
        <v>23</v>
      </c>
      <c r="E275" s="50" t="s">
        <v>169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179</v>
      </c>
      <c r="L275" s="41">
        <v>3.45</v>
      </c>
      <c r="M275" s="76"/>
      <c r="N275" s="76"/>
    </row>
    <row r="276" spans="1:14" ht="14.45" customHeight="1" x14ac:dyDescent="0.25">
      <c r="A276" s="23"/>
      <c r="B276" s="15"/>
      <c r="C276" s="11"/>
      <c r="D276" s="6"/>
      <c r="E276" s="50" t="s">
        <v>232</v>
      </c>
      <c r="F276" s="56">
        <v>150</v>
      </c>
      <c r="G276" s="56">
        <v>1.28</v>
      </c>
      <c r="H276" s="56">
        <v>0.33</v>
      </c>
      <c r="I276" s="59">
        <v>11.12</v>
      </c>
      <c r="J276" s="56">
        <v>52.59</v>
      </c>
      <c r="K276" s="53" t="s">
        <v>205</v>
      </c>
      <c r="L276" s="41">
        <v>35</v>
      </c>
      <c r="M276" s="76"/>
      <c r="N276" s="76"/>
    </row>
    <row r="277" spans="1:14" ht="14.45" customHeight="1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  <c r="M277" s="76"/>
      <c r="N277" s="76"/>
    </row>
    <row r="278" spans="1:14" ht="14.45" customHeight="1" x14ac:dyDescent="0.25">
      <c r="A278" s="23"/>
      <c r="B278" s="15"/>
      <c r="C278" s="11"/>
      <c r="D278" s="7" t="s">
        <v>24</v>
      </c>
      <c r="E278" s="40"/>
      <c r="F278" s="41"/>
      <c r="G278" s="41"/>
      <c r="H278" s="41"/>
      <c r="I278" s="41"/>
      <c r="J278" s="41"/>
      <c r="K278" s="42"/>
      <c r="L278" s="41"/>
      <c r="M278" s="76"/>
      <c r="N278" s="76"/>
    </row>
    <row r="279" spans="1:14" ht="14.45" customHeight="1" x14ac:dyDescent="0.25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J279" si="108">SUM(G272:G278)</f>
        <v>14.61</v>
      </c>
      <c r="H279" s="19">
        <f t="shared" si="108"/>
        <v>22.799999999999997</v>
      </c>
      <c r="I279" s="19">
        <f t="shared" si="108"/>
        <v>78.110000000000014</v>
      </c>
      <c r="J279" s="19">
        <f t="shared" si="108"/>
        <v>583.15000000000009</v>
      </c>
      <c r="K279" s="25"/>
      <c r="L279" s="19">
        <f t="shared" ref="L279" si="109">SUM(L272:L278)</f>
        <v>83</v>
      </c>
      <c r="M279" s="76"/>
      <c r="N279" s="76"/>
    </row>
    <row r="280" spans="1:14" ht="14.45" customHeight="1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1" t="s">
        <v>45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52</v>
      </c>
      <c r="L280" s="41">
        <v>14.9</v>
      </c>
      <c r="M280" s="76"/>
      <c r="N280" s="76"/>
    </row>
    <row r="281" spans="1:14" ht="14.45" customHeight="1" x14ac:dyDescent="0.25">
      <c r="A281" s="23"/>
      <c r="B281" s="15"/>
      <c r="C281" s="11"/>
      <c r="D281" s="7" t="s">
        <v>27</v>
      </c>
      <c r="E281" s="50" t="s">
        <v>93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99</v>
      </c>
      <c r="L281" s="41">
        <v>25.8</v>
      </c>
      <c r="M281" s="76"/>
      <c r="N281" s="76"/>
    </row>
    <row r="282" spans="1:14" ht="14.45" customHeight="1" x14ac:dyDescent="0.25">
      <c r="A282" s="23"/>
      <c r="B282" s="15"/>
      <c r="C282" s="11"/>
      <c r="D282" s="7" t="s">
        <v>28</v>
      </c>
      <c r="E282" s="50" t="s">
        <v>170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171</v>
      </c>
      <c r="L282" s="41">
        <v>39.6</v>
      </c>
      <c r="M282" s="76"/>
      <c r="N282" s="76"/>
    </row>
    <row r="283" spans="1:14" ht="14.45" customHeight="1" x14ac:dyDescent="0.25">
      <c r="A283" s="23"/>
      <c r="B283" s="15"/>
      <c r="C283" s="11"/>
      <c r="D283" s="7" t="s">
        <v>29</v>
      </c>
      <c r="E283" s="50" t="s">
        <v>48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201</v>
      </c>
      <c r="L283" s="41">
        <v>15</v>
      </c>
      <c r="M283" s="76"/>
      <c r="N283" s="76"/>
    </row>
    <row r="284" spans="1:14" ht="14.45" customHeight="1" x14ac:dyDescent="0.25">
      <c r="A284" s="23"/>
      <c r="B284" s="15"/>
      <c r="C284" s="11"/>
      <c r="D284" s="7" t="s">
        <v>30</v>
      </c>
      <c r="E284" s="50" t="s">
        <v>172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173</v>
      </c>
      <c r="L284" s="41">
        <v>23.3</v>
      </c>
      <c r="M284" s="76"/>
      <c r="N284" s="76"/>
    </row>
    <row r="285" spans="1:14" ht="14.45" customHeight="1" x14ac:dyDescent="0.25">
      <c r="A285" s="23"/>
      <c r="B285" s="15"/>
      <c r="C285" s="11"/>
      <c r="D285" s="7" t="s">
        <v>31</v>
      </c>
      <c r="E285" s="50" t="s">
        <v>117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202</v>
      </c>
      <c r="L285" s="41">
        <v>2.61</v>
      </c>
      <c r="M285" s="76"/>
      <c r="N285" s="76"/>
    </row>
    <row r="286" spans="1:14" ht="14.45" customHeight="1" x14ac:dyDescent="0.25">
      <c r="A286" s="23"/>
      <c r="B286" s="15"/>
      <c r="C286" s="11"/>
      <c r="D286" s="7" t="s">
        <v>32</v>
      </c>
      <c r="E286" s="50" t="s">
        <v>168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203</v>
      </c>
      <c r="L286" s="41">
        <v>2.79</v>
      </c>
      <c r="M286" s="76"/>
      <c r="N286" s="76"/>
    </row>
    <row r="287" spans="1:14" ht="14.45" customHeight="1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  <c r="M287" s="76"/>
      <c r="N287" s="76"/>
    </row>
    <row r="288" spans="1:14" ht="15" customHeight="1" thickBot="1" x14ac:dyDescent="0.3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  <c r="M288" s="77"/>
      <c r="N288" s="77"/>
    </row>
    <row r="289" spans="1:14" ht="15" customHeight="1" x14ac:dyDescent="0.25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J289" si="110">SUM(G280:G288)</f>
        <v>30.289999999999996</v>
      </c>
      <c r="H289" s="19">
        <f t="shared" si="110"/>
        <v>29.740000000000002</v>
      </c>
      <c r="I289" s="19">
        <f t="shared" si="110"/>
        <v>114.68</v>
      </c>
      <c r="J289" s="19">
        <f t="shared" si="110"/>
        <v>863.09999999999991</v>
      </c>
      <c r="K289" s="25"/>
      <c r="L289" s="19">
        <f t="shared" ref="L289" si="111">SUM(L280:L288)</f>
        <v>124.00000000000001</v>
      </c>
    </row>
    <row r="290" spans="1:14" ht="15.75" customHeight="1" thickBot="1" x14ac:dyDescent="0.25">
      <c r="A290" s="29">
        <f>A272</f>
        <v>3</v>
      </c>
      <c r="B290" s="30">
        <f>B272</f>
        <v>5</v>
      </c>
      <c r="C290" s="79" t="s">
        <v>4</v>
      </c>
      <c r="D290" s="80"/>
      <c r="E290" s="31"/>
      <c r="F290" s="32">
        <f>F279+F289</f>
        <v>1319</v>
      </c>
      <c r="G290" s="32">
        <f t="shared" ref="G290:J290" si="112">G279+G289</f>
        <v>44.899999999999991</v>
      </c>
      <c r="H290" s="32">
        <f t="shared" si="112"/>
        <v>52.54</v>
      </c>
      <c r="I290" s="32">
        <f t="shared" si="112"/>
        <v>192.79000000000002</v>
      </c>
      <c r="J290" s="32">
        <f t="shared" si="112"/>
        <v>1446.25</v>
      </c>
      <c r="K290" s="32"/>
      <c r="L290" s="32">
        <f t="shared" ref="L290" si="113">L279+L289</f>
        <v>207</v>
      </c>
    </row>
    <row r="291" spans="1:14" ht="14.4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49" t="s">
        <v>174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175</v>
      </c>
      <c r="L291" s="39">
        <v>21.25</v>
      </c>
      <c r="M291" s="75">
        <v>16</v>
      </c>
      <c r="N291" s="84">
        <v>45318</v>
      </c>
    </row>
    <row r="292" spans="1:14" ht="14.45" customHeight="1" x14ac:dyDescent="0.2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  <c r="M292" s="76"/>
      <c r="N292" s="76"/>
    </row>
    <row r="293" spans="1:14" ht="14.45" customHeight="1" x14ac:dyDescent="0.25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43</v>
      </c>
      <c r="L293" s="41">
        <v>13.3</v>
      </c>
      <c r="M293" s="76"/>
      <c r="N293" s="76"/>
    </row>
    <row r="294" spans="1:14" ht="14.45" customHeight="1" x14ac:dyDescent="0.25">
      <c r="A294" s="23"/>
      <c r="B294" s="15"/>
      <c r="C294" s="11"/>
      <c r="D294" s="7" t="s">
        <v>23</v>
      </c>
      <c r="E294" s="50" t="s">
        <v>117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202</v>
      </c>
      <c r="L294" s="41">
        <v>3.45</v>
      </c>
      <c r="M294" s="76"/>
      <c r="N294" s="76"/>
    </row>
    <row r="295" spans="1:14" ht="15" customHeight="1" thickBot="1" x14ac:dyDescent="0.3">
      <c r="A295" s="23"/>
      <c r="B295" s="15"/>
      <c r="C295" s="11"/>
      <c r="D295" s="6"/>
      <c r="E295" s="51" t="s">
        <v>42</v>
      </c>
      <c r="F295" s="57">
        <v>13</v>
      </c>
      <c r="G295" s="57">
        <v>3</v>
      </c>
      <c r="H295" s="57">
        <v>3.79</v>
      </c>
      <c r="I295" s="60">
        <v>0</v>
      </c>
      <c r="J295" s="57">
        <v>46.09</v>
      </c>
      <c r="K295" s="54" t="s">
        <v>44</v>
      </c>
      <c r="L295" s="41">
        <v>10</v>
      </c>
      <c r="M295" s="76"/>
      <c r="N295" s="76"/>
    </row>
    <row r="296" spans="1:14" ht="14.45" customHeight="1" x14ac:dyDescent="0.25">
      <c r="A296" s="23"/>
      <c r="B296" s="15"/>
      <c r="C296" s="11"/>
      <c r="D296" s="6"/>
      <c r="E296" s="50" t="s">
        <v>71</v>
      </c>
      <c r="F296" s="56">
        <v>115</v>
      </c>
      <c r="G296" s="56">
        <v>3.91</v>
      </c>
      <c r="H296" s="56">
        <v>2.88</v>
      </c>
      <c r="I296" s="59">
        <v>6.33</v>
      </c>
      <c r="J296" s="56">
        <v>66.819999999999993</v>
      </c>
      <c r="K296" s="53" t="s">
        <v>216</v>
      </c>
      <c r="L296" s="41">
        <v>35</v>
      </c>
      <c r="M296" s="76"/>
      <c r="N296" s="76"/>
    </row>
    <row r="297" spans="1:14" ht="15" customHeight="1" thickBot="1" x14ac:dyDescent="0.3">
      <c r="A297" s="23"/>
      <c r="B297" s="15"/>
      <c r="C297" s="11"/>
      <c r="D297" s="7" t="s">
        <v>24</v>
      </c>
      <c r="E297" s="51"/>
      <c r="F297" s="57"/>
      <c r="G297" s="57"/>
      <c r="H297" s="57"/>
      <c r="I297" s="60"/>
      <c r="J297" s="57"/>
      <c r="K297" s="54"/>
      <c r="L297" s="41"/>
      <c r="M297" s="76"/>
      <c r="N297" s="76"/>
    </row>
    <row r="298" spans="1:14" ht="14.45" customHeight="1" x14ac:dyDescent="0.25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14">SUM(G291:G297)</f>
        <v>19.48</v>
      </c>
      <c r="H298" s="19">
        <f t="shared" si="114"/>
        <v>16.989999999999998</v>
      </c>
      <c r="I298" s="19">
        <f t="shared" si="114"/>
        <v>79.649999999999991</v>
      </c>
      <c r="J298" s="19">
        <f t="shared" si="114"/>
        <v>559.03</v>
      </c>
      <c r="K298" s="25"/>
      <c r="L298" s="19">
        <f t="shared" ref="L298" si="115">SUM(L291:L297)</f>
        <v>83</v>
      </c>
      <c r="M298" s="76"/>
      <c r="N298" s="76"/>
    </row>
    <row r="299" spans="1:14" ht="14.45" customHeight="1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1" t="s">
        <v>114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84</v>
      </c>
      <c r="L299" s="41">
        <v>19.899999999999999</v>
      </c>
      <c r="M299" s="76"/>
      <c r="N299" s="76"/>
    </row>
    <row r="300" spans="1:14" ht="14.45" customHeight="1" x14ac:dyDescent="0.25">
      <c r="A300" s="23"/>
      <c r="B300" s="15"/>
      <c r="C300" s="11"/>
      <c r="D300" s="7" t="s">
        <v>27</v>
      </c>
      <c r="E300" s="50" t="s">
        <v>176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177</v>
      </c>
      <c r="L300" s="41">
        <v>25.8</v>
      </c>
      <c r="M300" s="76"/>
      <c r="N300" s="76"/>
    </row>
    <row r="301" spans="1:14" ht="14.45" customHeight="1" x14ac:dyDescent="0.25">
      <c r="A301" s="23"/>
      <c r="B301" s="15"/>
      <c r="C301" s="11"/>
      <c r="D301" s="7" t="s">
        <v>28</v>
      </c>
      <c r="E301" s="50" t="s">
        <v>108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110</v>
      </c>
      <c r="L301" s="41">
        <v>49.6</v>
      </c>
      <c r="M301" s="76"/>
      <c r="N301" s="76"/>
    </row>
    <row r="302" spans="1:14" ht="14.45" customHeight="1" x14ac:dyDescent="0.25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  <c r="M302" s="76"/>
      <c r="N302" s="76"/>
    </row>
    <row r="303" spans="1:14" ht="14.45" customHeight="1" x14ac:dyDescent="0.25">
      <c r="A303" s="23"/>
      <c r="B303" s="15"/>
      <c r="C303" s="11"/>
      <c r="D303" s="7" t="s">
        <v>30</v>
      </c>
      <c r="E303" s="50" t="s">
        <v>49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53</v>
      </c>
      <c r="L303" s="41">
        <v>23.3</v>
      </c>
      <c r="M303" s="76"/>
      <c r="N303" s="76"/>
    </row>
    <row r="304" spans="1:14" ht="14.45" customHeight="1" x14ac:dyDescent="0.25">
      <c r="A304" s="23"/>
      <c r="B304" s="15"/>
      <c r="C304" s="11"/>
      <c r="D304" s="7" t="s">
        <v>31</v>
      </c>
      <c r="E304" s="50" t="s">
        <v>117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202</v>
      </c>
      <c r="L304" s="41">
        <v>2.61</v>
      </c>
      <c r="M304" s="76"/>
      <c r="N304" s="76"/>
    </row>
    <row r="305" spans="1:14" ht="14.45" customHeight="1" x14ac:dyDescent="0.25">
      <c r="A305" s="23"/>
      <c r="B305" s="15"/>
      <c r="C305" s="11"/>
      <c r="D305" s="7" t="s">
        <v>32</v>
      </c>
      <c r="E305" s="50" t="s">
        <v>168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203</v>
      </c>
      <c r="L305" s="41">
        <v>2.79</v>
      </c>
      <c r="M305" s="76"/>
      <c r="N305" s="76"/>
    </row>
    <row r="306" spans="1:14" ht="14.45" customHeight="1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  <c r="M306" s="76"/>
      <c r="N306" s="76"/>
    </row>
    <row r="307" spans="1:14" ht="15" customHeight="1" thickBot="1" x14ac:dyDescent="0.3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  <c r="M307" s="77"/>
      <c r="N307" s="77"/>
    </row>
    <row r="308" spans="1:14" ht="15" customHeight="1" x14ac:dyDescent="0.25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16">SUM(G299:G307)</f>
        <v>28.700000000000003</v>
      </c>
      <c r="H308" s="19">
        <f t="shared" si="116"/>
        <v>28.419999999999998</v>
      </c>
      <c r="I308" s="19">
        <f t="shared" si="116"/>
        <v>114.42000000000002</v>
      </c>
      <c r="J308" s="19">
        <f t="shared" si="116"/>
        <v>828.03</v>
      </c>
      <c r="K308" s="25"/>
      <c r="L308" s="19">
        <f t="shared" ref="L308" si="117">SUM(L299:L307)</f>
        <v>124.00000000000001</v>
      </c>
    </row>
    <row r="309" spans="1:14" ht="15.75" customHeight="1" thickBot="1" x14ac:dyDescent="0.25">
      <c r="A309" s="29">
        <f>A291</f>
        <v>4</v>
      </c>
      <c r="B309" s="30">
        <f>B291</f>
        <v>1</v>
      </c>
      <c r="C309" s="79" t="s">
        <v>4</v>
      </c>
      <c r="D309" s="80"/>
      <c r="E309" s="31"/>
      <c r="F309" s="32">
        <f>F298+F308</f>
        <v>1339</v>
      </c>
      <c r="G309" s="32">
        <f t="shared" ref="G309:J309" si="118">G298+G308</f>
        <v>48.180000000000007</v>
      </c>
      <c r="H309" s="32">
        <f t="shared" si="118"/>
        <v>45.41</v>
      </c>
      <c r="I309" s="32">
        <f t="shared" si="118"/>
        <v>194.07</v>
      </c>
      <c r="J309" s="32">
        <f t="shared" si="118"/>
        <v>1387.06</v>
      </c>
      <c r="K309" s="32"/>
      <c r="L309" s="32">
        <f t="shared" ref="L309" si="119">L298+L308</f>
        <v>207</v>
      </c>
    </row>
    <row r="310" spans="1:14" ht="14.45" customHeight="1" x14ac:dyDescent="0.25">
      <c r="A310" s="14">
        <v>4</v>
      </c>
      <c r="B310" s="15">
        <v>2</v>
      </c>
      <c r="C310" s="22" t="s">
        <v>20</v>
      </c>
      <c r="D310" s="5" t="s">
        <v>21</v>
      </c>
      <c r="E310" s="49" t="s">
        <v>111</v>
      </c>
      <c r="F310" s="55">
        <v>155</v>
      </c>
      <c r="G310" s="55">
        <v>15.88</v>
      </c>
      <c r="H310" s="55">
        <v>21.44</v>
      </c>
      <c r="I310" s="58">
        <v>2.4500000000000002</v>
      </c>
      <c r="J310" s="55">
        <v>268.74</v>
      </c>
      <c r="K310" s="52" t="s">
        <v>113</v>
      </c>
      <c r="L310" s="39">
        <v>18.25</v>
      </c>
      <c r="M310" s="75">
        <v>17</v>
      </c>
      <c r="N310" s="84">
        <v>45319</v>
      </c>
    </row>
    <row r="311" spans="1:14" ht="14.45" customHeight="1" x14ac:dyDescent="0.2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  <c r="M311" s="76"/>
      <c r="N311" s="76"/>
    </row>
    <row r="312" spans="1:14" ht="14.45" customHeight="1" x14ac:dyDescent="0.25">
      <c r="A312" s="14"/>
      <c r="B312" s="15"/>
      <c r="C312" s="11"/>
      <c r="D312" s="7" t="s">
        <v>22</v>
      </c>
      <c r="E312" s="50" t="s">
        <v>65</v>
      </c>
      <c r="F312" s="56">
        <v>207</v>
      </c>
      <c r="G312" s="56">
        <v>0.25</v>
      </c>
      <c r="H312" s="56">
        <v>0.06</v>
      </c>
      <c r="I312" s="59">
        <v>14.79</v>
      </c>
      <c r="J312" s="56">
        <v>60.66</v>
      </c>
      <c r="K312" s="53" t="s">
        <v>211</v>
      </c>
      <c r="L312" s="41">
        <v>13.3</v>
      </c>
      <c r="M312" s="76"/>
      <c r="N312" s="76"/>
    </row>
    <row r="313" spans="1:14" ht="14.45" customHeight="1" x14ac:dyDescent="0.25">
      <c r="A313" s="14"/>
      <c r="B313" s="15"/>
      <c r="C313" s="11"/>
      <c r="D313" s="7" t="s">
        <v>23</v>
      </c>
      <c r="E313" s="50" t="s">
        <v>69</v>
      </c>
      <c r="F313" s="56">
        <v>20</v>
      </c>
      <c r="G313" s="56">
        <v>1.6</v>
      </c>
      <c r="H313" s="56">
        <v>0.2</v>
      </c>
      <c r="I313" s="59">
        <v>9.82</v>
      </c>
      <c r="J313" s="56">
        <v>47.6</v>
      </c>
      <c r="K313" s="53" t="s">
        <v>197</v>
      </c>
      <c r="L313" s="41">
        <v>3.45</v>
      </c>
      <c r="M313" s="76"/>
      <c r="N313" s="76"/>
    </row>
    <row r="314" spans="1:14" ht="15" customHeight="1" thickBot="1" x14ac:dyDescent="0.3">
      <c r="A314" s="14"/>
      <c r="B314" s="15"/>
      <c r="C314" s="11"/>
      <c r="D314" s="6"/>
      <c r="E314" s="51" t="s">
        <v>232</v>
      </c>
      <c r="F314" s="57">
        <v>150</v>
      </c>
      <c r="G314" s="57">
        <v>0.63</v>
      </c>
      <c r="H314" s="57">
        <v>0.51</v>
      </c>
      <c r="I314" s="60">
        <v>15.38</v>
      </c>
      <c r="J314" s="57">
        <v>68.55</v>
      </c>
      <c r="K314" s="54" t="s">
        <v>205</v>
      </c>
      <c r="L314" s="41">
        <v>32</v>
      </c>
      <c r="M314" s="76"/>
      <c r="N314" s="76"/>
    </row>
    <row r="315" spans="1:14" ht="14.45" customHeight="1" x14ac:dyDescent="0.25">
      <c r="A315" s="14"/>
      <c r="B315" s="15"/>
      <c r="C315" s="11"/>
      <c r="D315" s="6"/>
      <c r="E315" s="50" t="s">
        <v>178</v>
      </c>
      <c r="F315" s="56">
        <v>50</v>
      </c>
      <c r="G315" s="56">
        <v>5.74</v>
      </c>
      <c r="H315" s="56">
        <v>8.69</v>
      </c>
      <c r="I315" s="59">
        <v>14.36</v>
      </c>
      <c r="J315" s="56">
        <v>158.77000000000001</v>
      </c>
      <c r="K315" s="53" t="s">
        <v>179</v>
      </c>
      <c r="L315" s="41">
        <v>16</v>
      </c>
      <c r="M315" s="76"/>
      <c r="N315" s="76"/>
    </row>
    <row r="316" spans="1:14" ht="14.45" customHeight="1" x14ac:dyDescent="0.25">
      <c r="A316" s="14"/>
      <c r="B316" s="15"/>
      <c r="C316" s="11"/>
      <c r="D316" s="7" t="s">
        <v>24</v>
      </c>
      <c r="E316" s="40"/>
      <c r="F316" s="41"/>
      <c r="G316" s="41"/>
      <c r="H316" s="41"/>
      <c r="I316" s="41"/>
      <c r="J316" s="41"/>
      <c r="K316" s="42"/>
      <c r="L316" s="41"/>
      <c r="M316" s="76"/>
      <c r="N316" s="76"/>
    </row>
    <row r="317" spans="1:14" ht="14.45" customHeight="1" x14ac:dyDescent="0.25">
      <c r="A317" s="16"/>
      <c r="B317" s="17"/>
      <c r="C317" s="8"/>
      <c r="D317" s="18" t="s">
        <v>33</v>
      </c>
      <c r="E317" s="9"/>
      <c r="F317" s="19">
        <f>SUM(F310:F316)</f>
        <v>582</v>
      </c>
      <c r="G317" s="19">
        <f t="shared" ref="G317:J317" si="120">SUM(G310:G316)</f>
        <v>24.1</v>
      </c>
      <c r="H317" s="19">
        <f t="shared" si="120"/>
        <v>30.9</v>
      </c>
      <c r="I317" s="19">
        <f t="shared" si="120"/>
        <v>56.8</v>
      </c>
      <c r="J317" s="19">
        <f t="shared" si="120"/>
        <v>604.32000000000005</v>
      </c>
      <c r="K317" s="25"/>
      <c r="L317" s="19">
        <f t="shared" ref="L317" si="121">SUM(L310:L316)</f>
        <v>83</v>
      </c>
      <c r="M317" s="76"/>
      <c r="N317" s="76"/>
    </row>
    <row r="318" spans="1:14" ht="14.45" customHeight="1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1" t="s">
        <v>206</v>
      </c>
      <c r="F318" s="62">
        <v>60</v>
      </c>
      <c r="G318" s="62">
        <v>1.48</v>
      </c>
      <c r="H318" s="62">
        <v>3.06</v>
      </c>
      <c r="I318" s="63">
        <v>3.22</v>
      </c>
      <c r="J318" s="62">
        <v>46.69</v>
      </c>
      <c r="K318" s="64" t="s">
        <v>207</v>
      </c>
      <c r="L318" s="41">
        <v>14.9</v>
      </c>
      <c r="M318" s="76"/>
      <c r="N318" s="76"/>
    </row>
    <row r="319" spans="1:14" ht="14.45" customHeight="1" x14ac:dyDescent="0.25">
      <c r="A319" s="14"/>
      <c r="B319" s="15"/>
      <c r="C319" s="11"/>
      <c r="D319" s="7" t="s">
        <v>27</v>
      </c>
      <c r="E319" s="50" t="s">
        <v>60</v>
      </c>
      <c r="F319" s="56">
        <v>216</v>
      </c>
      <c r="G319" s="56">
        <v>4.1399999999999997</v>
      </c>
      <c r="H319" s="56">
        <v>5.97</v>
      </c>
      <c r="I319" s="59">
        <v>8.16</v>
      </c>
      <c r="J319" s="56">
        <v>103.45</v>
      </c>
      <c r="K319" s="53" t="s">
        <v>208</v>
      </c>
      <c r="L319" s="41">
        <v>25.8</v>
      </c>
      <c r="M319" s="76"/>
      <c r="N319" s="76"/>
    </row>
    <row r="320" spans="1:14" ht="14.45" customHeight="1" x14ac:dyDescent="0.25">
      <c r="A320" s="14"/>
      <c r="B320" s="15"/>
      <c r="C320" s="11"/>
      <c r="D320" s="7" t="s">
        <v>28</v>
      </c>
      <c r="E320" s="50" t="s">
        <v>146</v>
      </c>
      <c r="F320" s="56">
        <v>110</v>
      </c>
      <c r="G320" s="56">
        <v>12.55</v>
      </c>
      <c r="H320" s="56">
        <v>13.48</v>
      </c>
      <c r="I320" s="59">
        <v>9.17</v>
      </c>
      <c r="J320" s="56">
        <v>196.65</v>
      </c>
      <c r="K320" s="53" t="s">
        <v>180</v>
      </c>
      <c r="L320" s="41">
        <v>39.6</v>
      </c>
      <c r="M320" s="76"/>
      <c r="N320" s="76"/>
    </row>
    <row r="321" spans="1:14" ht="14.45" customHeight="1" x14ac:dyDescent="0.25">
      <c r="A321" s="14"/>
      <c r="B321" s="15"/>
      <c r="C321" s="11"/>
      <c r="D321" s="7" t="s">
        <v>29</v>
      </c>
      <c r="E321" s="50" t="s">
        <v>76</v>
      </c>
      <c r="F321" s="56">
        <v>150</v>
      </c>
      <c r="G321" s="56">
        <v>2.97</v>
      </c>
      <c r="H321" s="56">
        <v>4.12</v>
      </c>
      <c r="I321" s="59">
        <v>23.53</v>
      </c>
      <c r="J321" s="56">
        <v>143.09</v>
      </c>
      <c r="K321" s="53" t="s">
        <v>80</v>
      </c>
      <c r="L321" s="41">
        <v>15</v>
      </c>
      <c r="M321" s="76"/>
      <c r="N321" s="76"/>
    </row>
    <row r="322" spans="1:14" ht="14.45" customHeight="1" x14ac:dyDescent="0.25">
      <c r="A322" s="14"/>
      <c r="B322" s="15"/>
      <c r="C322" s="11"/>
      <c r="D322" s="7" t="s">
        <v>30</v>
      </c>
      <c r="E322" s="50" t="s">
        <v>116</v>
      </c>
      <c r="F322" s="56">
        <v>200</v>
      </c>
      <c r="G322" s="56">
        <v>0.44</v>
      </c>
      <c r="H322" s="56">
        <v>0</v>
      </c>
      <c r="I322" s="59">
        <v>29.34</v>
      </c>
      <c r="J322" s="56">
        <v>119.16</v>
      </c>
      <c r="K322" s="53" t="s">
        <v>119</v>
      </c>
      <c r="L322" s="41">
        <v>23.3</v>
      </c>
      <c r="M322" s="76"/>
      <c r="N322" s="76"/>
    </row>
    <row r="323" spans="1:14" ht="14.45" customHeight="1" x14ac:dyDescent="0.25">
      <c r="A323" s="14"/>
      <c r="B323" s="15"/>
      <c r="C323" s="11"/>
      <c r="D323" s="7" t="s">
        <v>31</v>
      </c>
      <c r="E323" s="50" t="s">
        <v>117</v>
      </c>
      <c r="F323" s="56">
        <v>45</v>
      </c>
      <c r="G323" s="56">
        <v>3.42</v>
      </c>
      <c r="H323" s="56">
        <v>0.36</v>
      </c>
      <c r="I323" s="59">
        <v>22.14</v>
      </c>
      <c r="J323" s="56">
        <v>105.48</v>
      </c>
      <c r="K323" s="53" t="s">
        <v>202</v>
      </c>
      <c r="L323" s="41">
        <v>2.61</v>
      </c>
      <c r="M323" s="76"/>
      <c r="N323" s="76"/>
    </row>
    <row r="324" spans="1:14" ht="14.45" customHeight="1" x14ac:dyDescent="0.25">
      <c r="A324" s="14"/>
      <c r="B324" s="15"/>
      <c r="C324" s="11"/>
      <c r="D324" s="7" t="s">
        <v>32</v>
      </c>
      <c r="E324" s="50" t="s">
        <v>168</v>
      </c>
      <c r="F324" s="56">
        <v>45</v>
      </c>
      <c r="G324" s="56">
        <v>2.97</v>
      </c>
      <c r="H324" s="56">
        <v>0.54</v>
      </c>
      <c r="I324" s="59">
        <v>17.82</v>
      </c>
      <c r="J324" s="56">
        <v>88.02</v>
      </c>
      <c r="K324" s="53" t="s">
        <v>203</v>
      </c>
      <c r="L324" s="41">
        <v>2.79</v>
      </c>
      <c r="M324" s="76"/>
      <c r="N324" s="76"/>
    </row>
    <row r="325" spans="1:14" ht="14.45" customHeight="1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  <c r="M325" s="76"/>
      <c r="N325" s="76"/>
    </row>
    <row r="326" spans="1:14" ht="15" customHeight="1" thickBot="1" x14ac:dyDescent="0.3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  <c r="M326" s="77"/>
      <c r="N326" s="77"/>
    </row>
    <row r="327" spans="1:14" ht="15" customHeight="1" x14ac:dyDescent="0.25">
      <c r="A327" s="16"/>
      <c r="B327" s="17"/>
      <c r="C327" s="8"/>
      <c r="D327" s="18" t="s">
        <v>33</v>
      </c>
      <c r="E327" s="9"/>
      <c r="F327" s="19">
        <f>SUM(F318:F326)</f>
        <v>826</v>
      </c>
      <c r="G327" s="19">
        <f t="shared" ref="G327:J327" si="122">SUM(G318:G326)</f>
        <v>27.97</v>
      </c>
      <c r="H327" s="19">
        <f t="shared" si="122"/>
        <v>27.529999999999998</v>
      </c>
      <c r="I327" s="19">
        <f t="shared" si="122"/>
        <v>113.38</v>
      </c>
      <c r="J327" s="19">
        <f t="shared" si="122"/>
        <v>802.54</v>
      </c>
      <c r="K327" s="25"/>
      <c r="L327" s="19">
        <f t="shared" ref="L327" si="123">SUM(L318:L326)</f>
        <v>124.00000000000001</v>
      </c>
    </row>
    <row r="328" spans="1:14" ht="15.75" customHeight="1" thickBot="1" x14ac:dyDescent="0.25">
      <c r="A328" s="33">
        <f>A310</f>
        <v>4</v>
      </c>
      <c r="B328" s="33">
        <f>B310</f>
        <v>2</v>
      </c>
      <c r="C328" s="79" t="s">
        <v>4</v>
      </c>
      <c r="D328" s="80"/>
      <c r="E328" s="31"/>
      <c r="F328" s="32">
        <f>F317+F327</f>
        <v>1408</v>
      </c>
      <c r="G328" s="32">
        <f t="shared" ref="G328:J328" si="124">G317+G327</f>
        <v>52.07</v>
      </c>
      <c r="H328" s="32">
        <f t="shared" si="124"/>
        <v>58.429999999999993</v>
      </c>
      <c r="I328" s="32">
        <f t="shared" si="124"/>
        <v>170.18</v>
      </c>
      <c r="J328" s="32">
        <f t="shared" si="124"/>
        <v>1406.8600000000001</v>
      </c>
      <c r="K328" s="32"/>
      <c r="L328" s="32">
        <f t="shared" ref="L328" si="125">L317+L327</f>
        <v>207</v>
      </c>
    </row>
    <row r="329" spans="1:14" ht="14.4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49" t="s">
        <v>181</v>
      </c>
      <c r="F329" s="55">
        <v>185</v>
      </c>
      <c r="G329" s="55">
        <v>6.12</v>
      </c>
      <c r="H329" s="55">
        <v>7.54</v>
      </c>
      <c r="I329" s="58">
        <v>45.29</v>
      </c>
      <c r="J329" s="55">
        <v>278.88</v>
      </c>
      <c r="K329" s="52" t="s">
        <v>196</v>
      </c>
      <c r="L329" s="39">
        <v>40.520000000000003</v>
      </c>
      <c r="M329" s="75">
        <v>18</v>
      </c>
      <c r="N329" s="84">
        <v>45320</v>
      </c>
    </row>
    <row r="330" spans="1:14" ht="14.45" customHeight="1" x14ac:dyDescent="0.2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  <c r="M330" s="76"/>
      <c r="N330" s="76"/>
    </row>
    <row r="331" spans="1:14" ht="14.45" customHeight="1" x14ac:dyDescent="0.25">
      <c r="A331" s="23"/>
      <c r="B331" s="15"/>
      <c r="C331" s="11"/>
      <c r="D331" s="7" t="s">
        <v>22</v>
      </c>
      <c r="E331" s="50" t="s">
        <v>68</v>
      </c>
      <c r="F331" s="56">
        <v>200</v>
      </c>
      <c r="G331" s="56">
        <v>2.25</v>
      </c>
      <c r="H331" s="56">
        <v>1.93</v>
      </c>
      <c r="I331" s="59">
        <v>21.84</v>
      </c>
      <c r="J331" s="56">
        <v>116.27</v>
      </c>
      <c r="K331" s="53" t="s">
        <v>215</v>
      </c>
      <c r="L331" s="41">
        <v>4.7</v>
      </c>
      <c r="M331" s="76"/>
      <c r="N331" s="76"/>
    </row>
    <row r="332" spans="1:14" ht="15.75" customHeight="1" x14ac:dyDescent="0.25">
      <c r="A332" s="23"/>
      <c r="B332" s="15"/>
      <c r="C332" s="11"/>
      <c r="D332" s="7" t="s">
        <v>23</v>
      </c>
      <c r="E332" s="50" t="s">
        <v>235</v>
      </c>
      <c r="F332" s="56">
        <v>60</v>
      </c>
      <c r="G332" s="56">
        <v>4.3</v>
      </c>
      <c r="H332" s="56">
        <v>5.53</v>
      </c>
      <c r="I332" s="59">
        <v>26.11</v>
      </c>
      <c r="J332" s="56">
        <v>171.76</v>
      </c>
      <c r="K332" s="53" t="s">
        <v>197</v>
      </c>
      <c r="L332" s="41">
        <v>10.23</v>
      </c>
      <c r="M332" s="76"/>
      <c r="N332" s="76"/>
    </row>
    <row r="333" spans="1:14" ht="15" customHeight="1" thickBot="1" x14ac:dyDescent="0.3">
      <c r="A333" s="23"/>
      <c r="B333" s="15"/>
      <c r="C333" s="11"/>
      <c r="D333" s="6"/>
      <c r="E333" s="51" t="s">
        <v>42</v>
      </c>
      <c r="F333" s="57">
        <v>13</v>
      </c>
      <c r="G333" s="57">
        <v>3</v>
      </c>
      <c r="H333" s="57">
        <v>3.79</v>
      </c>
      <c r="I333" s="60">
        <v>0.09</v>
      </c>
      <c r="J333" s="57">
        <v>46.09</v>
      </c>
      <c r="K333" s="54" t="s">
        <v>44</v>
      </c>
      <c r="L333" s="41">
        <v>5.25</v>
      </c>
      <c r="M333" s="76"/>
      <c r="N333" s="76"/>
    </row>
    <row r="334" spans="1:14" ht="14.45" customHeight="1" x14ac:dyDescent="0.25">
      <c r="A334" s="23"/>
      <c r="B334" s="15"/>
      <c r="C334" s="11"/>
      <c r="D334" s="6"/>
      <c r="E334" s="50" t="s">
        <v>71</v>
      </c>
      <c r="F334" s="56">
        <v>115</v>
      </c>
      <c r="G334" s="56">
        <v>3.91</v>
      </c>
      <c r="H334" s="56">
        <v>2.88</v>
      </c>
      <c r="I334" s="59">
        <v>6.33</v>
      </c>
      <c r="J334" s="56">
        <v>66.819999999999993</v>
      </c>
      <c r="K334" s="68" t="s">
        <v>216</v>
      </c>
      <c r="L334" s="41">
        <v>22.3</v>
      </c>
      <c r="M334" s="76"/>
      <c r="N334" s="76"/>
    </row>
    <row r="335" spans="1:14" ht="15" customHeight="1" thickBot="1" x14ac:dyDescent="0.3">
      <c r="A335" s="23"/>
      <c r="B335" s="15"/>
      <c r="C335" s="11"/>
      <c r="D335" s="7" t="s">
        <v>24</v>
      </c>
      <c r="E335" s="51"/>
      <c r="F335" s="57"/>
      <c r="G335" s="57"/>
      <c r="H335" s="57"/>
      <c r="I335" s="60"/>
      <c r="J335" s="57"/>
      <c r="K335" s="54"/>
      <c r="L335" s="41"/>
      <c r="M335" s="76" t="s">
        <v>236</v>
      </c>
      <c r="N335" s="76"/>
    </row>
    <row r="336" spans="1:14" ht="14.45" customHeight="1" x14ac:dyDescent="0.25">
      <c r="A336" s="24"/>
      <c r="B336" s="17"/>
      <c r="C336" s="8"/>
      <c r="D336" s="18" t="s">
        <v>33</v>
      </c>
      <c r="E336" s="9"/>
      <c r="F336" s="19">
        <f>SUM(F329:F335)</f>
        <v>573</v>
      </c>
      <c r="G336" s="19">
        <f t="shared" ref="G336:J336" si="126">SUM(G329:G335)</f>
        <v>19.580000000000002</v>
      </c>
      <c r="H336" s="19">
        <f t="shared" si="126"/>
        <v>21.669999999999998</v>
      </c>
      <c r="I336" s="19">
        <f t="shared" si="126"/>
        <v>99.66</v>
      </c>
      <c r="J336" s="19">
        <f t="shared" si="126"/>
        <v>679.81999999999994</v>
      </c>
      <c r="K336" s="25"/>
      <c r="L336" s="19">
        <f t="shared" ref="L336" si="127">SUM(L329:L335)</f>
        <v>83</v>
      </c>
      <c r="M336" s="76"/>
      <c r="N336" s="76"/>
    </row>
    <row r="337" spans="1:14" ht="14.45" customHeight="1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1" t="s">
        <v>182</v>
      </c>
      <c r="F337" s="62">
        <v>60</v>
      </c>
      <c r="G337" s="62">
        <v>2.79</v>
      </c>
      <c r="H337" s="62">
        <v>5.63</v>
      </c>
      <c r="I337" s="63">
        <v>4.21</v>
      </c>
      <c r="J337" s="62">
        <v>79.08</v>
      </c>
      <c r="K337" s="64" t="s">
        <v>183</v>
      </c>
      <c r="L337" s="41">
        <v>16.8</v>
      </c>
      <c r="M337" s="76"/>
      <c r="N337" s="76"/>
    </row>
    <row r="338" spans="1:14" ht="14.45" customHeight="1" x14ac:dyDescent="0.25">
      <c r="A338" s="23"/>
      <c r="B338" s="15"/>
      <c r="C338" s="11"/>
      <c r="D338" s="7" t="s">
        <v>27</v>
      </c>
      <c r="E338" s="50" t="s">
        <v>212</v>
      </c>
      <c r="F338" s="56">
        <v>220</v>
      </c>
      <c r="G338" s="56">
        <v>4.9000000000000004</v>
      </c>
      <c r="H338" s="56">
        <v>2.4900000000000002</v>
      </c>
      <c r="I338" s="59">
        <v>14.24</v>
      </c>
      <c r="J338" s="56">
        <v>99.08</v>
      </c>
      <c r="K338" s="53" t="s">
        <v>213</v>
      </c>
      <c r="L338" s="41">
        <v>28.1</v>
      </c>
      <c r="M338" s="76"/>
      <c r="N338" s="76"/>
    </row>
    <row r="339" spans="1:14" ht="14.45" customHeight="1" x14ac:dyDescent="0.25">
      <c r="A339" s="23"/>
      <c r="B339" s="15"/>
      <c r="C339" s="11"/>
      <c r="D339" s="7" t="s">
        <v>28</v>
      </c>
      <c r="E339" s="50" t="s">
        <v>184</v>
      </c>
      <c r="F339" s="56">
        <v>90</v>
      </c>
      <c r="G339" s="56">
        <v>8.35</v>
      </c>
      <c r="H339" s="56">
        <v>13.28</v>
      </c>
      <c r="I339" s="59">
        <v>10.050000000000001</v>
      </c>
      <c r="J339" s="56">
        <v>193.91</v>
      </c>
      <c r="K339" s="53" t="s">
        <v>185</v>
      </c>
      <c r="L339" s="41">
        <v>47.58</v>
      </c>
      <c r="M339" s="76"/>
      <c r="N339" s="76"/>
    </row>
    <row r="340" spans="1:14" ht="14.45" customHeight="1" x14ac:dyDescent="0.25">
      <c r="A340" s="23"/>
      <c r="B340" s="15"/>
      <c r="C340" s="11"/>
      <c r="D340" s="7" t="s">
        <v>29</v>
      </c>
      <c r="E340" s="50" t="s">
        <v>186</v>
      </c>
      <c r="F340" s="56">
        <v>150</v>
      </c>
      <c r="G340" s="56">
        <v>2.61</v>
      </c>
      <c r="H340" s="56">
        <v>6.16</v>
      </c>
      <c r="I340" s="59">
        <v>14.14</v>
      </c>
      <c r="J340" s="56">
        <v>122.83</v>
      </c>
      <c r="K340" s="53" t="s">
        <v>187</v>
      </c>
      <c r="L340" s="41">
        <v>20</v>
      </c>
      <c r="M340" s="76"/>
      <c r="N340" s="76"/>
    </row>
    <row r="341" spans="1:14" ht="14.45" customHeight="1" x14ac:dyDescent="0.25">
      <c r="A341" s="23"/>
      <c r="B341" s="15"/>
      <c r="C341" s="11"/>
      <c r="D341" s="7" t="s">
        <v>30</v>
      </c>
      <c r="E341" s="50" t="s">
        <v>49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53</v>
      </c>
      <c r="L341" s="41">
        <v>5.21</v>
      </c>
      <c r="M341" s="76"/>
      <c r="N341" s="76"/>
    </row>
    <row r="342" spans="1:14" ht="14.45" customHeight="1" x14ac:dyDescent="0.25">
      <c r="A342" s="23"/>
      <c r="B342" s="15"/>
      <c r="C342" s="11"/>
      <c r="D342" s="7" t="s">
        <v>31</v>
      </c>
      <c r="E342" s="50" t="s">
        <v>117</v>
      </c>
      <c r="F342" s="56">
        <v>45</v>
      </c>
      <c r="G342" s="56">
        <v>3.42</v>
      </c>
      <c r="H342" s="56">
        <v>0.36</v>
      </c>
      <c r="I342" s="59">
        <v>22.14</v>
      </c>
      <c r="J342" s="56">
        <v>105.48</v>
      </c>
      <c r="K342" s="53" t="s">
        <v>202</v>
      </c>
      <c r="L342" s="41">
        <v>3.05</v>
      </c>
      <c r="M342" s="76"/>
      <c r="N342" s="76"/>
    </row>
    <row r="343" spans="1:14" ht="14.45" customHeight="1" x14ac:dyDescent="0.25">
      <c r="A343" s="23"/>
      <c r="B343" s="15"/>
      <c r="C343" s="11"/>
      <c r="D343" s="7" t="s">
        <v>32</v>
      </c>
      <c r="E343" s="50" t="s">
        <v>168</v>
      </c>
      <c r="F343" s="56">
        <v>50</v>
      </c>
      <c r="G343" s="56">
        <v>3.3</v>
      </c>
      <c r="H343" s="56">
        <v>0.6</v>
      </c>
      <c r="I343" s="59">
        <v>19.8</v>
      </c>
      <c r="J343" s="56">
        <v>97.8</v>
      </c>
      <c r="K343" s="53" t="s">
        <v>203</v>
      </c>
      <c r="L343" s="41">
        <v>3.26</v>
      </c>
      <c r="M343" s="76"/>
      <c r="N343" s="76"/>
    </row>
    <row r="344" spans="1:14" ht="14.45" customHeight="1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  <c r="M344" s="76"/>
      <c r="N344" s="76"/>
    </row>
    <row r="345" spans="1:14" ht="15" customHeight="1" thickBot="1" x14ac:dyDescent="0.3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  <c r="M345" s="77"/>
      <c r="N345" s="77"/>
    </row>
    <row r="346" spans="1:14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815</v>
      </c>
      <c r="G346" s="19">
        <f t="shared" ref="G346:J346" si="128">SUM(G337:G345)</f>
        <v>26.37</v>
      </c>
      <c r="H346" s="19">
        <f t="shared" si="128"/>
        <v>28.52</v>
      </c>
      <c r="I346" s="19">
        <f t="shared" si="128"/>
        <v>109.97999999999999</v>
      </c>
      <c r="J346" s="19">
        <f t="shared" si="128"/>
        <v>808.18</v>
      </c>
      <c r="K346" s="25"/>
      <c r="L346" s="19">
        <f t="shared" ref="L346" si="129">SUM(L337:L345)</f>
        <v>124</v>
      </c>
    </row>
    <row r="347" spans="1:14" ht="15.75" thickBot="1" x14ac:dyDescent="0.25">
      <c r="A347" s="29">
        <f>A329</f>
        <v>4</v>
      </c>
      <c r="B347" s="30">
        <f>B329</f>
        <v>3</v>
      </c>
      <c r="C347" s="79" t="s">
        <v>4</v>
      </c>
      <c r="D347" s="80"/>
      <c r="E347" s="31"/>
      <c r="F347" s="32">
        <f>F336+F346</f>
        <v>1388</v>
      </c>
      <c r="G347" s="32">
        <f t="shared" ref="G347:J347" si="130">G336+G346</f>
        <v>45.95</v>
      </c>
      <c r="H347" s="32">
        <f t="shared" si="130"/>
        <v>50.19</v>
      </c>
      <c r="I347" s="32">
        <f t="shared" si="130"/>
        <v>209.64</v>
      </c>
      <c r="J347" s="32">
        <f t="shared" si="130"/>
        <v>1488</v>
      </c>
      <c r="K347" s="32"/>
      <c r="L347" s="32">
        <f t="shared" ref="L347" si="131">L336+L346</f>
        <v>207</v>
      </c>
    </row>
    <row r="348" spans="1:14" ht="14.4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49" t="s">
        <v>188</v>
      </c>
      <c r="F348" s="55">
        <v>150</v>
      </c>
      <c r="G348" s="55">
        <v>21.39</v>
      </c>
      <c r="H348" s="55">
        <v>14.15</v>
      </c>
      <c r="I348" s="58">
        <v>43.5</v>
      </c>
      <c r="J348" s="55">
        <v>386.96</v>
      </c>
      <c r="K348" s="52" t="s">
        <v>230</v>
      </c>
      <c r="L348" s="39">
        <v>50.52</v>
      </c>
      <c r="M348" s="75">
        <v>19</v>
      </c>
      <c r="N348" s="84">
        <v>45321</v>
      </c>
    </row>
    <row r="349" spans="1:14" ht="14.45" customHeight="1" x14ac:dyDescent="0.2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  <c r="M349" s="76"/>
      <c r="N349" s="76"/>
    </row>
    <row r="350" spans="1:14" ht="14.45" customHeight="1" x14ac:dyDescent="0.25">
      <c r="A350" s="23"/>
      <c r="B350" s="15"/>
      <c r="C350" s="11"/>
      <c r="D350" s="7" t="s">
        <v>22</v>
      </c>
      <c r="E350" s="50" t="s">
        <v>55</v>
      </c>
      <c r="F350" s="56">
        <v>200</v>
      </c>
      <c r="G350" s="56">
        <v>0.19</v>
      </c>
      <c r="H350" s="56">
        <v>0.05</v>
      </c>
      <c r="I350" s="59">
        <v>14.59</v>
      </c>
      <c r="J350" s="56">
        <v>59.56</v>
      </c>
      <c r="K350" s="53" t="s">
        <v>204</v>
      </c>
      <c r="L350" s="41">
        <v>4.7</v>
      </c>
      <c r="M350" s="76"/>
      <c r="N350" s="76"/>
    </row>
    <row r="351" spans="1:14" ht="14.45" customHeight="1" x14ac:dyDescent="0.25">
      <c r="A351" s="23"/>
      <c r="B351" s="15"/>
      <c r="C351" s="11"/>
      <c r="D351" s="7" t="s">
        <v>23</v>
      </c>
      <c r="E351" s="50" t="s">
        <v>69</v>
      </c>
      <c r="F351" s="56">
        <v>30</v>
      </c>
      <c r="G351" s="56">
        <v>2.4</v>
      </c>
      <c r="H351" s="56">
        <v>0.3</v>
      </c>
      <c r="I351" s="59">
        <v>14.73</v>
      </c>
      <c r="J351" s="56">
        <v>71.400000000000006</v>
      </c>
      <c r="K351" s="53" t="s">
        <v>197</v>
      </c>
      <c r="L351" s="41">
        <v>5.25</v>
      </c>
      <c r="M351" s="76"/>
      <c r="N351" s="76"/>
    </row>
    <row r="352" spans="1:14" ht="14.45" customHeight="1" x14ac:dyDescent="0.25">
      <c r="A352" s="23"/>
      <c r="B352" s="15"/>
      <c r="C352" s="11"/>
      <c r="D352" s="6"/>
      <c r="E352" s="50" t="s">
        <v>234</v>
      </c>
      <c r="F352" s="56">
        <v>150</v>
      </c>
      <c r="G352" s="56">
        <v>1.28</v>
      </c>
      <c r="H352" s="56">
        <v>0.33</v>
      </c>
      <c r="I352" s="59">
        <v>12.11</v>
      </c>
      <c r="J352" s="56">
        <v>56.51</v>
      </c>
      <c r="K352" s="53" t="s">
        <v>198</v>
      </c>
      <c r="L352" s="41">
        <v>22.53</v>
      </c>
      <c r="M352" s="76"/>
      <c r="N352" s="76"/>
    </row>
    <row r="353" spans="1:14" ht="14.45" customHeight="1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  <c r="M353" s="76"/>
      <c r="N353" s="76"/>
    </row>
    <row r="354" spans="1:14" ht="14.45" customHeight="1" x14ac:dyDescent="0.25">
      <c r="A354" s="23"/>
      <c r="B354" s="15"/>
      <c r="C354" s="11"/>
      <c r="D354" s="7" t="s">
        <v>24</v>
      </c>
      <c r="E354" s="40"/>
      <c r="F354" s="41"/>
      <c r="G354" s="41"/>
      <c r="H354" s="41"/>
      <c r="I354" s="41"/>
      <c r="J354" s="41"/>
      <c r="K354" s="42"/>
      <c r="L354" s="41"/>
      <c r="M354" s="76"/>
      <c r="N354" s="76"/>
    </row>
    <row r="355" spans="1:14" ht="14.45" customHeight="1" x14ac:dyDescent="0.25">
      <c r="A355" s="24"/>
      <c r="B355" s="17"/>
      <c r="C355" s="8"/>
      <c r="D355" s="18" t="s">
        <v>33</v>
      </c>
      <c r="E355" s="9"/>
      <c r="F355" s="19">
        <f>SUM(F348:F354)</f>
        <v>530</v>
      </c>
      <c r="G355" s="19">
        <f t="shared" ref="G355:J355" si="132">SUM(G348:G354)</f>
        <v>25.26</v>
      </c>
      <c r="H355" s="19">
        <f t="shared" si="132"/>
        <v>14.830000000000002</v>
      </c>
      <c r="I355" s="19">
        <f t="shared" si="132"/>
        <v>84.93</v>
      </c>
      <c r="J355" s="19">
        <f t="shared" si="132"/>
        <v>574.42999999999995</v>
      </c>
      <c r="K355" s="25"/>
      <c r="L355" s="19">
        <f t="shared" ref="L355" si="133">SUM(L348:L354)</f>
        <v>83</v>
      </c>
      <c r="M355" s="76"/>
      <c r="N355" s="76"/>
    </row>
    <row r="356" spans="1:14" ht="14.45" customHeight="1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1" t="s">
        <v>45</v>
      </c>
      <c r="F356" s="62">
        <v>70</v>
      </c>
      <c r="G356" s="62">
        <v>1.1200000000000001</v>
      </c>
      <c r="H356" s="62">
        <v>3.52</v>
      </c>
      <c r="I356" s="63">
        <v>5.77</v>
      </c>
      <c r="J356" s="62">
        <v>61.3</v>
      </c>
      <c r="K356" s="64" t="s">
        <v>52</v>
      </c>
      <c r="L356" s="41">
        <v>18.8</v>
      </c>
      <c r="M356" s="76"/>
      <c r="N356" s="76"/>
    </row>
    <row r="357" spans="1:14" ht="14.45" customHeight="1" x14ac:dyDescent="0.25">
      <c r="A357" s="23"/>
      <c r="B357" s="15"/>
      <c r="C357" s="11"/>
      <c r="D357" s="7" t="s">
        <v>27</v>
      </c>
      <c r="E357" s="50" t="s">
        <v>165</v>
      </c>
      <c r="F357" s="56">
        <v>210</v>
      </c>
      <c r="G357" s="56">
        <v>4.58</v>
      </c>
      <c r="H357" s="56">
        <v>5.15</v>
      </c>
      <c r="I357" s="59">
        <v>15.66</v>
      </c>
      <c r="J357" s="56">
        <v>124.93</v>
      </c>
      <c r="K357" s="53" t="s">
        <v>78</v>
      </c>
      <c r="L357" s="41">
        <v>28.1</v>
      </c>
      <c r="M357" s="76"/>
      <c r="N357" s="76"/>
    </row>
    <row r="358" spans="1:14" ht="14.45" customHeight="1" x14ac:dyDescent="0.25">
      <c r="A358" s="23"/>
      <c r="B358" s="15"/>
      <c r="C358" s="11"/>
      <c r="D358" s="7" t="s">
        <v>28</v>
      </c>
      <c r="E358" s="50" t="s">
        <v>189</v>
      </c>
      <c r="F358" s="56">
        <v>100</v>
      </c>
      <c r="G358" s="56">
        <v>19.43</v>
      </c>
      <c r="H358" s="56">
        <v>13.26</v>
      </c>
      <c r="I358" s="59">
        <v>6.25</v>
      </c>
      <c r="J358" s="56">
        <v>216.34</v>
      </c>
      <c r="K358" s="53" t="s">
        <v>190</v>
      </c>
      <c r="L358" s="41">
        <v>50.58</v>
      </c>
      <c r="M358" s="76"/>
      <c r="N358" s="76"/>
    </row>
    <row r="359" spans="1:14" ht="14.45" customHeight="1" x14ac:dyDescent="0.25">
      <c r="A359" s="23"/>
      <c r="B359" s="15"/>
      <c r="C359" s="11"/>
      <c r="D359" s="7" t="s">
        <v>29</v>
      </c>
      <c r="E359" s="50" t="s">
        <v>62</v>
      </c>
      <c r="F359" s="56">
        <v>150</v>
      </c>
      <c r="G359" s="56">
        <v>3.17</v>
      </c>
      <c r="H359" s="56">
        <v>4.68</v>
      </c>
      <c r="I359" s="59">
        <v>21.09</v>
      </c>
      <c r="J359" s="56">
        <v>140.34</v>
      </c>
      <c r="K359" s="53" t="s">
        <v>209</v>
      </c>
      <c r="L359" s="41">
        <v>15</v>
      </c>
      <c r="M359" s="76"/>
      <c r="N359" s="76"/>
    </row>
    <row r="360" spans="1:14" ht="14.45" customHeight="1" x14ac:dyDescent="0.25">
      <c r="A360" s="23"/>
      <c r="B360" s="15"/>
      <c r="C360" s="11"/>
      <c r="D360" s="7" t="s">
        <v>30</v>
      </c>
      <c r="E360" s="50" t="s">
        <v>139</v>
      </c>
      <c r="F360" s="56">
        <v>200</v>
      </c>
      <c r="G360" s="56">
        <v>0.12</v>
      </c>
      <c r="H360" s="56">
        <v>0.05</v>
      </c>
      <c r="I360" s="59">
        <v>12.48</v>
      </c>
      <c r="J360" s="56">
        <v>52.99</v>
      </c>
      <c r="K360" s="53" t="s">
        <v>143</v>
      </c>
      <c r="L360" s="41">
        <v>5.21</v>
      </c>
      <c r="M360" s="76"/>
      <c r="N360" s="76"/>
    </row>
    <row r="361" spans="1:14" ht="14.45" customHeight="1" x14ac:dyDescent="0.25">
      <c r="A361" s="23"/>
      <c r="B361" s="15"/>
      <c r="C361" s="11"/>
      <c r="D361" s="7" t="s">
        <v>31</v>
      </c>
      <c r="E361" s="50" t="s">
        <v>117</v>
      </c>
      <c r="F361" s="56">
        <v>50</v>
      </c>
      <c r="G361" s="56">
        <v>3.8</v>
      </c>
      <c r="H361" s="56">
        <v>0.4</v>
      </c>
      <c r="I361" s="59">
        <v>24.6</v>
      </c>
      <c r="J361" s="56">
        <v>117.2</v>
      </c>
      <c r="K361" s="53" t="s">
        <v>202</v>
      </c>
      <c r="L361" s="41">
        <v>3.05</v>
      </c>
      <c r="M361" s="76"/>
      <c r="N361" s="76"/>
    </row>
    <row r="362" spans="1:14" ht="14.45" customHeight="1" x14ac:dyDescent="0.25">
      <c r="A362" s="23"/>
      <c r="B362" s="15"/>
      <c r="C362" s="11"/>
      <c r="D362" s="7" t="s">
        <v>32</v>
      </c>
      <c r="E362" s="50" t="s">
        <v>168</v>
      </c>
      <c r="F362" s="56">
        <v>50</v>
      </c>
      <c r="G362" s="56">
        <v>3.3</v>
      </c>
      <c r="H362" s="56">
        <v>0.6</v>
      </c>
      <c r="I362" s="59">
        <v>19.8</v>
      </c>
      <c r="J362" s="56">
        <v>97.8</v>
      </c>
      <c r="K362" s="53" t="s">
        <v>203</v>
      </c>
      <c r="L362" s="41">
        <v>3.26</v>
      </c>
      <c r="M362" s="76"/>
      <c r="N362" s="76"/>
    </row>
    <row r="363" spans="1:14" ht="14.45" customHeight="1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  <c r="M363" s="76"/>
      <c r="N363" s="76"/>
    </row>
    <row r="364" spans="1:14" ht="15" customHeight="1" thickBot="1" x14ac:dyDescent="0.3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  <c r="M364" s="77"/>
      <c r="N364" s="77"/>
    </row>
    <row r="365" spans="1:14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830</v>
      </c>
      <c r="G365" s="19">
        <f t="shared" ref="G365:J365" si="134">SUM(G356:G364)</f>
        <v>35.519999999999996</v>
      </c>
      <c r="H365" s="19">
        <f t="shared" si="134"/>
        <v>27.66</v>
      </c>
      <c r="I365" s="19">
        <f t="shared" si="134"/>
        <v>105.64999999999999</v>
      </c>
      <c r="J365" s="19">
        <f t="shared" si="134"/>
        <v>810.90000000000009</v>
      </c>
      <c r="K365" s="25"/>
      <c r="L365" s="19">
        <f t="shared" ref="L365" si="135">SUM(L356:L364)</f>
        <v>124</v>
      </c>
    </row>
    <row r="366" spans="1:14" ht="15.75" customHeight="1" thickBot="1" x14ac:dyDescent="0.25">
      <c r="A366" s="29">
        <f>A348</f>
        <v>4</v>
      </c>
      <c r="B366" s="30">
        <f>B348</f>
        <v>4</v>
      </c>
      <c r="C366" s="79" t="s">
        <v>4</v>
      </c>
      <c r="D366" s="80"/>
      <c r="E366" s="31"/>
      <c r="F366" s="32">
        <f>F355+F365</f>
        <v>1360</v>
      </c>
      <c r="G366" s="32">
        <f t="shared" ref="G366:J366" si="136">G355+G365</f>
        <v>60.78</v>
      </c>
      <c r="H366" s="32">
        <f t="shared" si="136"/>
        <v>42.49</v>
      </c>
      <c r="I366" s="32">
        <f t="shared" si="136"/>
        <v>190.57999999999998</v>
      </c>
      <c r="J366" s="32">
        <f t="shared" si="136"/>
        <v>1385.33</v>
      </c>
      <c r="K366" s="32"/>
      <c r="L366" s="32">
        <f t="shared" ref="L366" si="137">L355+L365</f>
        <v>207</v>
      </c>
    </row>
    <row r="367" spans="1:14" ht="14.4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69" t="s">
        <v>132</v>
      </c>
      <c r="F367" s="55">
        <v>185</v>
      </c>
      <c r="G367" s="55">
        <v>3.75</v>
      </c>
      <c r="H367" s="55">
        <v>5.53</v>
      </c>
      <c r="I367" s="58">
        <v>21.16</v>
      </c>
      <c r="J367" s="55">
        <v>152.33000000000001</v>
      </c>
      <c r="K367" s="52" t="s">
        <v>135</v>
      </c>
      <c r="L367" s="39">
        <v>18.2</v>
      </c>
      <c r="M367" s="75">
        <v>20</v>
      </c>
      <c r="N367" s="84">
        <v>45322</v>
      </c>
    </row>
    <row r="368" spans="1:14" ht="14.45" customHeight="1" x14ac:dyDescent="0.2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  <c r="M368" s="76"/>
      <c r="N368" s="76"/>
    </row>
    <row r="369" spans="1:14" ht="14.45" customHeight="1" x14ac:dyDescent="0.25">
      <c r="A369" s="23"/>
      <c r="B369" s="15"/>
      <c r="C369" s="11"/>
      <c r="D369" s="7" t="s">
        <v>22</v>
      </c>
      <c r="E369" s="50" t="s">
        <v>89</v>
      </c>
      <c r="F369" s="56">
        <v>200</v>
      </c>
      <c r="G369" s="56">
        <v>1.31</v>
      </c>
      <c r="H369" s="56">
        <v>1.36</v>
      </c>
      <c r="I369" s="59">
        <v>16.61</v>
      </c>
      <c r="J369" s="56">
        <v>86.42</v>
      </c>
      <c r="K369" s="53" t="s">
        <v>217</v>
      </c>
      <c r="L369" s="41">
        <v>5.7</v>
      </c>
      <c r="M369" s="76"/>
      <c r="N369" s="76"/>
    </row>
    <row r="370" spans="1:14" ht="14.45" customHeight="1" x14ac:dyDescent="0.25">
      <c r="A370" s="23"/>
      <c r="B370" s="15"/>
      <c r="C370" s="11"/>
      <c r="D370" s="7" t="s">
        <v>23</v>
      </c>
      <c r="E370" s="50" t="s">
        <v>69</v>
      </c>
      <c r="F370" s="56">
        <v>30</v>
      </c>
      <c r="G370" s="56">
        <v>2.4</v>
      </c>
      <c r="H370" s="56">
        <v>0.3</v>
      </c>
      <c r="I370" s="59">
        <v>14.73</v>
      </c>
      <c r="J370" s="56">
        <v>71.400000000000006</v>
      </c>
      <c r="K370" s="53" t="s">
        <v>197</v>
      </c>
      <c r="L370" s="41">
        <v>12.1</v>
      </c>
      <c r="M370" s="76"/>
      <c r="N370" s="76"/>
    </row>
    <row r="371" spans="1:14" ht="15" customHeight="1" thickBot="1" x14ac:dyDescent="0.3">
      <c r="A371" s="23"/>
      <c r="B371" s="15"/>
      <c r="C371" s="11"/>
      <c r="D371" s="6"/>
      <c r="E371" s="51" t="s">
        <v>134</v>
      </c>
      <c r="F371" s="57">
        <v>55</v>
      </c>
      <c r="G371" s="57">
        <v>4</v>
      </c>
      <c r="H371" s="57">
        <v>8.76</v>
      </c>
      <c r="I371" s="60">
        <v>32.46</v>
      </c>
      <c r="J371" s="57">
        <v>225.54</v>
      </c>
      <c r="K371" s="54" t="s">
        <v>224</v>
      </c>
      <c r="L371" s="41">
        <v>12</v>
      </c>
      <c r="M371" s="76"/>
      <c r="N371" s="76"/>
    </row>
    <row r="372" spans="1:14" ht="14.45" customHeight="1" x14ac:dyDescent="0.25">
      <c r="A372" s="23"/>
      <c r="B372" s="15"/>
      <c r="C372" s="11"/>
      <c r="D372" s="6"/>
      <c r="E372" s="50" t="s">
        <v>71</v>
      </c>
      <c r="F372" s="56">
        <v>115</v>
      </c>
      <c r="G372" s="56">
        <v>3.91</v>
      </c>
      <c r="H372" s="56">
        <v>2.88</v>
      </c>
      <c r="I372" s="59">
        <v>6.33</v>
      </c>
      <c r="J372" s="56">
        <v>66.819999999999993</v>
      </c>
      <c r="K372" s="53" t="s">
        <v>216</v>
      </c>
      <c r="L372" s="41">
        <v>35</v>
      </c>
      <c r="M372" s="76"/>
      <c r="N372" s="76"/>
    </row>
    <row r="373" spans="1:14" ht="15" customHeight="1" thickBot="1" x14ac:dyDescent="0.3">
      <c r="A373" s="23"/>
      <c r="B373" s="15"/>
      <c r="C373" s="11"/>
      <c r="D373" s="7" t="s">
        <v>24</v>
      </c>
      <c r="E373" s="51"/>
      <c r="F373" s="57"/>
      <c r="G373" s="57"/>
      <c r="H373" s="57"/>
      <c r="I373" s="60"/>
      <c r="J373" s="57"/>
      <c r="K373" s="54"/>
      <c r="L373" s="41"/>
      <c r="M373" s="76"/>
      <c r="N373" s="76"/>
    </row>
    <row r="374" spans="1:14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585</v>
      </c>
      <c r="G374" s="19">
        <f t="shared" ref="G374:J374" si="138">SUM(G367:G373)</f>
        <v>15.370000000000001</v>
      </c>
      <c r="H374" s="19">
        <f t="shared" si="138"/>
        <v>18.829999999999998</v>
      </c>
      <c r="I374" s="19">
        <f t="shared" si="138"/>
        <v>91.29</v>
      </c>
      <c r="J374" s="19">
        <f t="shared" si="138"/>
        <v>602.51</v>
      </c>
      <c r="K374" s="25"/>
      <c r="L374" s="19">
        <f t="shared" ref="L374" si="139">SUM(L367:L373)</f>
        <v>83</v>
      </c>
      <c r="M374" s="76"/>
      <c r="N374" s="76"/>
    </row>
    <row r="375" spans="1:14" ht="14.45" customHeight="1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1" t="s">
        <v>191</v>
      </c>
      <c r="F375" s="62">
        <v>60</v>
      </c>
      <c r="G375" s="62">
        <v>1.05</v>
      </c>
      <c r="H375" s="62">
        <v>6.07</v>
      </c>
      <c r="I375" s="63">
        <v>5.93</v>
      </c>
      <c r="J375" s="62">
        <v>83.34</v>
      </c>
      <c r="K375" s="64" t="s">
        <v>192</v>
      </c>
      <c r="L375" s="41">
        <v>18.8</v>
      </c>
      <c r="M375" s="76"/>
      <c r="N375" s="76"/>
    </row>
    <row r="376" spans="1:14" ht="14.45" customHeight="1" x14ac:dyDescent="0.25">
      <c r="A376" s="23"/>
      <c r="B376" s="15"/>
      <c r="C376" s="11"/>
      <c r="D376" s="7" t="s">
        <v>27</v>
      </c>
      <c r="E376" s="50" t="s">
        <v>93</v>
      </c>
      <c r="F376" s="56">
        <v>216</v>
      </c>
      <c r="G376" s="56">
        <v>4.2699999999999996</v>
      </c>
      <c r="H376" s="56">
        <v>5.95</v>
      </c>
      <c r="I376" s="59">
        <v>10.59</v>
      </c>
      <c r="J376" s="56">
        <v>113.51</v>
      </c>
      <c r="K376" s="53" t="s">
        <v>99</v>
      </c>
      <c r="L376" s="41">
        <v>28.1</v>
      </c>
      <c r="M376" s="76"/>
      <c r="N376" s="76"/>
    </row>
    <row r="377" spans="1:14" ht="14.45" customHeight="1" x14ac:dyDescent="0.25">
      <c r="A377" s="23"/>
      <c r="B377" s="15"/>
      <c r="C377" s="11"/>
      <c r="D377" s="7" t="s">
        <v>28</v>
      </c>
      <c r="E377" s="50" t="s">
        <v>193</v>
      </c>
      <c r="F377" s="56">
        <v>90</v>
      </c>
      <c r="G377" s="56">
        <v>11.96</v>
      </c>
      <c r="H377" s="56">
        <v>8.9700000000000006</v>
      </c>
      <c r="I377" s="59">
        <v>7.75</v>
      </c>
      <c r="J377" s="56">
        <v>154.37</v>
      </c>
      <c r="K377" s="53" t="s">
        <v>141</v>
      </c>
      <c r="L377" s="41">
        <v>50.58</v>
      </c>
      <c r="M377" s="76"/>
      <c r="N377" s="76"/>
    </row>
    <row r="378" spans="1:14" ht="14.45" customHeight="1" x14ac:dyDescent="0.25">
      <c r="A378" s="23"/>
      <c r="B378" s="15"/>
      <c r="C378" s="11"/>
      <c r="D378" s="7" t="s">
        <v>29</v>
      </c>
      <c r="E378" s="50" t="s">
        <v>194</v>
      </c>
      <c r="F378" s="56">
        <v>150</v>
      </c>
      <c r="G378" s="56">
        <v>7.2</v>
      </c>
      <c r="H378" s="56">
        <v>5.33</v>
      </c>
      <c r="I378" s="59">
        <v>32.5</v>
      </c>
      <c r="J378" s="56">
        <v>206.72</v>
      </c>
      <c r="K378" s="53" t="s">
        <v>142</v>
      </c>
      <c r="L378" s="41">
        <v>15</v>
      </c>
      <c r="M378" s="76"/>
      <c r="N378" s="76"/>
    </row>
    <row r="379" spans="1:14" ht="14.45" customHeight="1" x14ac:dyDescent="0.25">
      <c r="A379" s="23"/>
      <c r="B379" s="15"/>
      <c r="C379" s="11"/>
      <c r="D379" s="7" t="s">
        <v>30</v>
      </c>
      <c r="E379" s="50" t="s">
        <v>195</v>
      </c>
      <c r="F379" s="56">
        <v>200</v>
      </c>
      <c r="G379" s="56">
        <v>0.18</v>
      </c>
      <c r="H379" s="56">
        <v>0.05</v>
      </c>
      <c r="I379" s="59">
        <v>20.95</v>
      </c>
      <c r="J379" s="56">
        <v>85.04</v>
      </c>
      <c r="K379" s="53" t="s">
        <v>222</v>
      </c>
      <c r="L379" s="41">
        <v>5.21</v>
      </c>
      <c r="M379" s="76"/>
      <c r="N379" s="76"/>
    </row>
    <row r="380" spans="1:14" ht="14.45" customHeight="1" x14ac:dyDescent="0.25">
      <c r="A380" s="23"/>
      <c r="B380" s="15"/>
      <c r="C380" s="11"/>
      <c r="D380" s="7" t="s">
        <v>31</v>
      </c>
      <c r="E380" s="50" t="s">
        <v>117</v>
      </c>
      <c r="F380" s="56">
        <v>40</v>
      </c>
      <c r="G380" s="56">
        <v>3.04</v>
      </c>
      <c r="H380" s="56">
        <v>0.32</v>
      </c>
      <c r="I380" s="59">
        <v>19.68</v>
      </c>
      <c r="J380" s="56">
        <v>93.76</v>
      </c>
      <c r="K380" s="53" t="s">
        <v>202</v>
      </c>
      <c r="L380" s="41">
        <v>3.05</v>
      </c>
      <c r="M380" s="76"/>
      <c r="N380" s="76"/>
    </row>
    <row r="381" spans="1:14" ht="14.45" customHeight="1" x14ac:dyDescent="0.25">
      <c r="A381" s="23"/>
      <c r="B381" s="15"/>
      <c r="C381" s="11"/>
      <c r="D381" s="7" t="s">
        <v>32</v>
      </c>
      <c r="E381" s="50" t="s">
        <v>168</v>
      </c>
      <c r="F381" s="56">
        <v>40</v>
      </c>
      <c r="G381" s="56">
        <v>2.64</v>
      </c>
      <c r="H381" s="56">
        <v>0.48</v>
      </c>
      <c r="I381" s="59">
        <v>15.84</v>
      </c>
      <c r="J381" s="56">
        <v>78.239999999999995</v>
      </c>
      <c r="K381" s="53" t="s">
        <v>203</v>
      </c>
      <c r="L381" s="41">
        <v>3.26</v>
      </c>
      <c r="M381" s="76"/>
      <c r="N381" s="76"/>
    </row>
    <row r="382" spans="1:14" ht="14.45" customHeight="1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  <c r="M382" s="76"/>
      <c r="N382" s="76"/>
    </row>
    <row r="383" spans="1:14" ht="15" customHeight="1" thickBot="1" x14ac:dyDescent="0.3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  <c r="M383" s="77"/>
      <c r="N383" s="77"/>
    </row>
    <row r="384" spans="1:14" ht="15" x14ac:dyDescent="0.25">
      <c r="A384" s="24"/>
      <c r="B384" s="17"/>
      <c r="C384" s="8"/>
      <c r="D384" s="18" t="s">
        <v>33</v>
      </c>
      <c r="E384" s="9"/>
      <c r="F384" s="19">
        <f>SUM(F375:F383)</f>
        <v>796</v>
      </c>
      <c r="G384" s="19">
        <f t="shared" ref="G384:J384" si="140">SUM(G375:G383)</f>
        <v>30.34</v>
      </c>
      <c r="H384" s="19">
        <f t="shared" si="140"/>
        <v>27.17</v>
      </c>
      <c r="I384" s="19">
        <f t="shared" si="140"/>
        <v>113.24000000000001</v>
      </c>
      <c r="J384" s="19">
        <f t="shared" si="140"/>
        <v>814.98</v>
      </c>
      <c r="K384" s="25"/>
      <c r="L384" s="19">
        <f t="shared" ref="L384" si="141">SUM(L375:L383)</f>
        <v>124</v>
      </c>
    </row>
    <row r="385" spans="1:12" ht="15.75" customHeight="1" thickBot="1" x14ac:dyDescent="0.25">
      <c r="A385" s="29">
        <f>A367</f>
        <v>4</v>
      </c>
      <c r="B385" s="30">
        <f>B367</f>
        <v>5</v>
      </c>
      <c r="C385" s="79" t="s">
        <v>4</v>
      </c>
      <c r="D385" s="80"/>
      <c r="E385" s="31"/>
      <c r="F385" s="32">
        <f>F374+F384</f>
        <v>1381</v>
      </c>
      <c r="G385" s="32">
        <f t="shared" ref="G385:L385" si="142">G374+G384</f>
        <v>45.71</v>
      </c>
      <c r="H385" s="32">
        <f t="shared" si="142"/>
        <v>46</v>
      </c>
      <c r="I385" s="32">
        <f t="shared" si="142"/>
        <v>204.53000000000003</v>
      </c>
      <c r="J385" s="32">
        <f t="shared" si="142"/>
        <v>1417.49</v>
      </c>
      <c r="K385" s="32"/>
      <c r="L385" s="32">
        <f t="shared" si="142"/>
        <v>207</v>
      </c>
    </row>
    <row r="386" spans="1:12" ht="13.5" customHeight="1" thickBot="1" x14ac:dyDescent="0.25">
      <c r="A386" s="27"/>
      <c r="B386" s="28"/>
      <c r="C386" s="78" t="s">
        <v>5</v>
      </c>
      <c r="D386" s="78"/>
      <c r="E386" s="78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1144.4000000000001</v>
      </c>
      <c r="G386" s="34">
        <f t="shared" ref="G386:J386" si="143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42.990500000000004</v>
      </c>
      <c r="H386" s="34">
        <f t="shared" si="143"/>
        <v>41.766999999999982</v>
      </c>
      <c r="I386" s="34">
        <f t="shared" si="143"/>
        <v>163.44450000000001</v>
      </c>
      <c r="J386" s="34">
        <f t="shared" si="143"/>
        <v>1205.1085</v>
      </c>
      <c r="K386" s="34"/>
      <c r="L386" s="34">
        <f>(L214+L233+L252+L271+L290+L309+L328+L347+L366+L385)/(IF(L214=0,0,1)+IF(L233=0,0,1)+IF(L252=0,0,1)+IF(L271=0,0,1)+IF(L290=0,0,1)+IF(L309=0,0,1)+IF(L328=0,0,1)+IF(L347=0,0,1)+IF(L366=0,0,1)+IF(L385=0,0,1))</f>
        <v>207</v>
      </c>
    </row>
    <row r="387" spans="1:12" ht="12.75" customHeight="1" x14ac:dyDescent="0.2"/>
    <row r="388" spans="1:12" ht="12.75" customHeight="1" x14ac:dyDescent="0.2"/>
    <row r="389" spans="1:12" ht="12.75" customHeight="1" x14ac:dyDescent="0.2"/>
    <row r="390" spans="1:12" ht="12.75" customHeight="1" x14ac:dyDescent="0.2"/>
    <row r="391" spans="1:12" ht="12.75" customHeight="1" x14ac:dyDescent="0.2"/>
    <row r="392" spans="1:12" ht="12.75" customHeight="1" x14ac:dyDescent="0.2"/>
    <row r="393" spans="1:12" ht="12.75" customHeight="1" x14ac:dyDescent="0.2"/>
    <row r="394" spans="1:12" ht="12.75" customHeight="1" x14ac:dyDescent="0.2"/>
    <row r="395" spans="1:12" ht="12.75" customHeight="1" x14ac:dyDescent="0.2"/>
    <row r="396" spans="1:12" ht="12.75" customHeight="1" x14ac:dyDescent="0.2"/>
    <row r="397" spans="1:12" ht="12.75" customHeight="1" x14ac:dyDescent="0.2"/>
    <row r="398" spans="1:12" ht="12.75" customHeight="1" x14ac:dyDescent="0.2"/>
    <row r="399" spans="1:12" ht="12.75" customHeight="1" x14ac:dyDescent="0.2"/>
    <row r="400" spans="1:12" ht="12.75" customHeight="1" x14ac:dyDescent="0.2"/>
    <row r="401" ht="12.75" customHeight="1" x14ac:dyDescent="0.2"/>
    <row r="402" ht="13.5" customHeight="1" x14ac:dyDescent="0.2"/>
  </sheetData>
  <mergeCells count="64">
    <mergeCell ref="N291:N307"/>
    <mergeCell ref="N310:N326"/>
    <mergeCell ref="N329:N345"/>
    <mergeCell ref="N348:N364"/>
    <mergeCell ref="N367:N383"/>
    <mergeCell ref="N196:N212"/>
    <mergeCell ref="N215:N231"/>
    <mergeCell ref="N234:N250"/>
    <mergeCell ref="N253:N269"/>
    <mergeCell ref="N272:N288"/>
    <mergeCell ref="N101:N117"/>
    <mergeCell ref="N120:N136"/>
    <mergeCell ref="N139:N155"/>
    <mergeCell ref="N158:N174"/>
    <mergeCell ref="N177:N193"/>
    <mergeCell ref="N6:N22"/>
    <mergeCell ref="N25:N41"/>
    <mergeCell ref="N44:N60"/>
    <mergeCell ref="N63:N79"/>
    <mergeCell ref="N82:N98"/>
    <mergeCell ref="C1:E1"/>
    <mergeCell ref="H1:K1"/>
    <mergeCell ref="H2:K2"/>
    <mergeCell ref="C43:D43"/>
    <mergeCell ref="C62:D62"/>
    <mergeCell ref="C100:D100"/>
    <mergeCell ref="C24:D24"/>
    <mergeCell ref="C195:D195"/>
    <mergeCell ref="C119:D119"/>
    <mergeCell ref="C138:D138"/>
    <mergeCell ref="C157:D157"/>
    <mergeCell ref="C176:D176"/>
    <mergeCell ref="M329:M345"/>
    <mergeCell ref="M348:M364"/>
    <mergeCell ref="M6:M22"/>
    <mergeCell ref="M25:M41"/>
    <mergeCell ref="C386:E38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81:D81"/>
    <mergeCell ref="M367:M383"/>
    <mergeCell ref="M44:M60"/>
    <mergeCell ref="M63:M79"/>
    <mergeCell ref="M82:M98"/>
    <mergeCell ref="M101:M117"/>
    <mergeCell ref="M120:M136"/>
    <mergeCell ref="M139:M155"/>
    <mergeCell ref="M158:M174"/>
    <mergeCell ref="M177:M193"/>
    <mergeCell ref="M196:M212"/>
    <mergeCell ref="M215:M231"/>
    <mergeCell ref="M234:M250"/>
    <mergeCell ref="M253:M269"/>
    <mergeCell ref="M272:M288"/>
    <mergeCell ref="M291:M307"/>
    <mergeCell ref="M310:M3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2022-05-16T14:23:56Z</dcterms:created>
  <dcterms:modified xsi:type="dcterms:W3CDTF">2025-01-06T10:08:04Z</dcterms:modified>
</cp:coreProperties>
</file>